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60" yWindow="0" windowWidth="12900" windowHeight="8145"/>
  </bookViews>
  <sheets>
    <sheet name="Men's Skeet" sheetId="4" r:id="rId1"/>
    <sheet name="Women's Skeet" sheetId="6" r:id="rId2"/>
    <sheet name="Skeet Finals" sheetId="9" r:id="rId3"/>
    <sheet name="Men's Trap" sheetId="5" r:id="rId4"/>
    <sheet name="Women's Trap" sheetId="8" r:id="rId5"/>
    <sheet name="Trap Finals" sheetId="10" r:id="rId6"/>
  </sheets>
  <definedNames>
    <definedName name="_xlnm.Print_Area" localSheetId="0">'Men''s Skeet'!$A$1:$O$66</definedName>
    <definedName name="_xlnm.Print_Area" localSheetId="3">'Men''s Trap'!$A$1:$O$119</definedName>
    <definedName name="_xlnm.Print_Area" localSheetId="1">'Women''s Skeet'!$A$1:$K$26</definedName>
    <definedName name="_xlnm.Print_Area" localSheetId="4">'Women''s Trap'!$A$1:$K$50</definedName>
  </definedNames>
  <calcPr calcId="145621"/>
</workbook>
</file>

<file path=xl/calcChain.xml><?xml version="1.0" encoding="utf-8"?>
<calcChain xmlns="http://schemas.openxmlformats.org/spreadsheetml/2006/main">
  <c r="K50" i="8" l="1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29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11" i="8"/>
  <c r="L91" i="5" l="1"/>
  <c r="L35" i="5"/>
  <c r="L107" i="5"/>
  <c r="L32" i="5"/>
  <c r="L86" i="5"/>
  <c r="L54" i="5"/>
  <c r="L42" i="5"/>
  <c r="L38" i="5"/>
  <c r="L76" i="5"/>
  <c r="L44" i="5"/>
  <c r="L25" i="5"/>
  <c r="L17" i="5"/>
  <c r="L64" i="5"/>
  <c r="L31" i="5"/>
  <c r="L41" i="5"/>
  <c r="L55" i="5"/>
  <c r="L95" i="5"/>
  <c r="L84" i="5"/>
  <c r="L113" i="5"/>
  <c r="L102" i="5"/>
  <c r="L83" i="5"/>
  <c r="L30" i="5"/>
  <c r="L34" i="5"/>
  <c r="L22" i="5"/>
  <c r="L87" i="5"/>
  <c r="L73" i="5"/>
  <c r="L57" i="5"/>
  <c r="L90" i="5"/>
  <c r="L15" i="5"/>
  <c r="L40" i="5"/>
  <c r="L29" i="5"/>
  <c r="L98" i="5"/>
  <c r="L58" i="5"/>
  <c r="L16" i="5"/>
  <c r="L24" i="5"/>
  <c r="L37" i="5"/>
  <c r="L115" i="5"/>
  <c r="L72" i="5"/>
  <c r="L19" i="5"/>
  <c r="L100" i="5"/>
  <c r="L94" i="5"/>
  <c r="L71" i="5"/>
  <c r="L33" i="5"/>
  <c r="L13" i="5"/>
  <c r="L92" i="5"/>
  <c r="L61" i="5"/>
  <c r="L46" i="5"/>
  <c r="L51" i="5"/>
  <c r="L75" i="5"/>
  <c r="L20" i="5"/>
  <c r="L66" i="5"/>
  <c r="L80" i="5"/>
  <c r="L93" i="5"/>
  <c r="L69" i="5"/>
  <c r="L101" i="5"/>
  <c r="L45" i="5"/>
  <c r="L88" i="5"/>
  <c r="L14" i="5"/>
  <c r="L106" i="5"/>
  <c r="L53" i="5"/>
  <c r="L108" i="5"/>
  <c r="L26" i="5"/>
  <c r="L79" i="5"/>
  <c r="L63" i="5"/>
  <c r="L96" i="5"/>
  <c r="L56" i="5"/>
  <c r="L74" i="5"/>
  <c r="L104" i="5"/>
  <c r="L62" i="5"/>
  <c r="L52" i="5"/>
  <c r="L109" i="5"/>
  <c r="L99" i="5"/>
  <c r="L81" i="5"/>
  <c r="L49" i="5"/>
  <c r="L70" i="5"/>
  <c r="L23" i="5"/>
  <c r="L68" i="5"/>
  <c r="L36" i="5"/>
  <c r="L60" i="5"/>
  <c r="L39" i="5"/>
  <c r="L82" i="5"/>
  <c r="L103" i="5"/>
  <c r="L28" i="5"/>
  <c r="L110" i="5"/>
  <c r="L97" i="5"/>
  <c r="L89" i="5"/>
  <c r="L50" i="5"/>
  <c r="L111" i="5"/>
  <c r="L48" i="5"/>
  <c r="L59" i="5"/>
  <c r="L85" i="5"/>
  <c r="L77" i="5"/>
  <c r="L114" i="5"/>
  <c r="L67" i="5"/>
  <c r="L112" i="5"/>
  <c r="L27" i="5"/>
  <c r="L21" i="5"/>
  <c r="L18" i="5"/>
  <c r="L105" i="5"/>
  <c r="L47" i="5"/>
  <c r="L43" i="5"/>
  <c r="L78" i="5"/>
  <c r="L65" i="5"/>
  <c r="H91" i="5"/>
  <c r="H35" i="5"/>
  <c r="H107" i="5"/>
  <c r="H32" i="5"/>
  <c r="H86" i="5"/>
  <c r="H54" i="5"/>
  <c r="H42" i="5"/>
  <c r="H38" i="5"/>
  <c r="H76" i="5"/>
  <c r="H44" i="5"/>
  <c r="H25" i="5"/>
  <c r="H17" i="5"/>
  <c r="H64" i="5"/>
  <c r="H31" i="5"/>
  <c r="H41" i="5"/>
  <c r="H55" i="5"/>
  <c r="H95" i="5"/>
  <c r="H84" i="5"/>
  <c r="H113" i="5"/>
  <c r="H102" i="5"/>
  <c r="H83" i="5"/>
  <c r="H30" i="5"/>
  <c r="H34" i="5"/>
  <c r="H22" i="5"/>
  <c r="H87" i="5"/>
  <c r="H73" i="5"/>
  <c r="H57" i="5"/>
  <c r="H90" i="5"/>
  <c r="H15" i="5"/>
  <c r="H40" i="5"/>
  <c r="H29" i="5"/>
  <c r="H98" i="5"/>
  <c r="H58" i="5"/>
  <c r="H16" i="5"/>
  <c r="H24" i="5"/>
  <c r="H37" i="5"/>
  <c r="H115" i="5"/>
  <c r="H72" i="5"/>
  <c r="H19" i="5"/>
  <c r="H100" i="5"/>
  <c r="H94" i="5"/>
  <c r="H71" i="5"/>
  <c r="H33" i="5"/>
  <c r="H13" i="5"/>
  <c r="H92" i="5"/>
  <c r="H61" i="5"/>
  <c r="H46" i="5"/>
  <c r="H51" i="5"/>
  <c r="H75" i="5"/>
  <c r="H20" i="5"/>
  <c r="H66" i="5"/>
  <c r="H80" i="5"/>
  <c r="H93" i="5"/>
  <c r="H69" i="5"/>
  <c r="H101" i="5"/>
  <c r="H45" i="5"/>
  <c r="H88" i="5"/>
  <c r="H14" i="5"/>
  <c r="H106" i="5"/>
  <c r="H53" i="5"/>
  <c r="H108" i="5"/>
  <c r="H26" i="5"/>
  <c r="H79" i="5"/>
  <c r="H63" i="5"/>
  <c r="H96" i="5"/>
  <c r="H56" i="5"/>
  <c r="H74" i="5"/>
  <c r="H104" i="5"/>
  <c r="H62" i="5"/>
  <c r="H52" i="5"/>
  <c r="H109" i="5"/>
  <c r="H99" i="5"/>
  <c r="H81" i="5"/>
  <c r="H49" i="5"/>
  <c r="H70" i="5"/>
  <c r="H23" i="5"/>
  <c r="H68" i="5"/>
  <c r="H36" i="5"/>
  <c r="H60" i="5"/>
  <c r="H39" i="5"/>
  <c r="H82" i="5"/>
  <c r="H103" i="5"/>
  <c r="H28" i="5"/>
  <c r="H110" i="5"/>
  <c r="H97" i="5"/>
  <c r="H89" i="5"/>
  <c r="H50" i="5"/>
  <c r="H111" i="5"/>
  <c r="H48" i="5"/>
  <c r="H59" i="5"/>
  <c r="H85" i="5"/>
  <c r="H77" i="5"/>
  <c r="H114" i="5"/>
  <c r="H67" i="5"/>
  <c r="H112" i="5"/>
  <c r="H27" i="5"/>
  <c r="H21" i="5"/>
  <c r="H18" i="5"/>
  <c r="H105" i="5"/>
  <c r="H47" i="5"/>
  <c r="H43" i="5"/>
  <c r="H78" i="5"/>
  <c r="H65" i="5"/>
  <c r="I24" i="8"/>
  <c r="I40" i="8"/>
  <c r="I20" i="8"/>
  <c r="I18" i="8"/>
  <c r="I22" i="8"/>
  <c r="I31" i="8"/>
  <c r="I34" i="8"/>
  <c r="I11" i="8"/>
  <c r="I17" i="8"/>
  <c r="I49" i="8"/>
  <c r="I15" i="8"/>
  <c r="I50" i="8"/>
  <c r="I19" i="8"/>
  <c r="I42" i="8"/>
  <c r="I44" i="8"/>
  <c r="I12" i="8"/>
  <c r="I29" i="8"/>
  <c r="I26" i="8"/>
  <c r="I32" i="8"/>
  <c r="I27" i="8"/>
  <c r="I39" i="8"/>
  <c r="I48" i="8"/>
  <c r="I35" i="8"/>
  <c r="I36" i="8"/>
  <c r="I33" i="8"/>
  <c r="I47" i="8"/>
  <c r="I37" i="8"/>
  <c r="I30" i="8"/>
  <c r="I45" i="8"/>
  <c r="I43" i="8"/>
  <c r="I25" i="8"/>
  <c r="I21" i="8"/>
  <c r="I28" i="8"/>
  <c r="I38" i="8"/>
  <c r="I13" i="8"/>
  <c r="I46" i="8"/>
  <c r="I23" i="8"/>
  <c r="I14" i="8"/>
  <c r="I16" i="8"/>
  <c r="I41" i="8"/>
  <c r="M63" i="5" l="1"/>
  <c r="O63" i="5" s="1"/>
  <c r="M45" i="5"/>
  <c r="O45" i="5" s="1"/>
  <c r="M98" i="5"/>
  <c r="O98" i="5" s="1"/>
  <c r="M90" i="5"/>
  <c r="O90" i="5" s="1"/>
  <c r="M22" i="5"/>
  <c r="O22" i="5" s="1"/>
  <c r="M102" i="5"/>
  <c r="O102" i="5" s="1"/>
  <c r="M31" i="5"/>
  <c r="M14" i="5"/>
  <c r="O14" i="5" s="1"/>
  <c r="M59" i="5"/>
  <c r="O59" i="5" s="1"/>
  <c r="M89" i="5"/>
  <c r="O89" i="5" s="1"/>
  <c r="M103" i="5"/>
  <c r="O103" i="5" s="1"/>
  <c r="M84" i="5"/>
  <c r="O84" i="5" s="1"/>
  <c r="M35" i="5"/>
  <c r="O35" i="5" s="1"/>
  <c r="M44" i="5"/>
  <c r="O44" i="5" s="1"/>
  <c r="M49" i="5"/>
  <c r="O49" i="5" s="1"/>
  <c r="M61" i="5"/>
  <c r="O61" i="5" s="1"/>
  <c r="M36" i="5"/>
  <c r="O36" i="5" s="1"/>
  <c r="M18" i="5"/>
  <c r="O18" i="5" s="1"/>
  <c r="M20" i="5"/>
  <c r="O20" i="5" s="1"/>
  <c r="M78" i="5"/>
  <c r="O78" i="5" s="1"/>
  <c r="M71" i="5"/>
  <c r="O71" i="5" s="1"/>
  <c r="M52" i="5"/>
  <c r="O52" i="5" s="1"/>
  <c r="M67" i="5"/>
  <c r="O67" i="5" s="1"/>
  <c r="M47" i="5"/>
  <c r="O47" i="5" s="1"/>
  <c r="M77" i="5"/>
  <c r="O77" i="5" s="1"/>
  <c r="M110" i="5"/>
  <c r="O110" i="5" s="1"/>
  <c r="M23" i="5"/>
  <c r="O23" i="5" s="1"/>
  <c r="M99" i="5"/>
  <c r="O99" i="5" s="1"/>
  <c r="M53" i="5"/>
  <c r="O53" i="5" s="1"/>
  <c r="M80" i="5"/>
  <c r="O80" i="5" s="1"/>
  <c r="M51" i="5"/>
  <c r="O51" i="5" s="1"/>
  <c r="M13" i="5"/>
  <c r="O13" i="5" s="1"/>
  <c r="M100" i="5"/>
  <c r="O100" i="5" s="1"/>
  <c r="M37" i="5"/>
  <c r="O37" i="5" s="1"/>
  <c r="M55" i="5"/>
  <c r="O55" i="5" s="1"/>
  <c r="M17" i="5"/>
  <c r="M38" i="5"/>
  <c r="O38" i="5" s="1"/>
  <c r="M32" i="5"/>
  <c r="O32" i="5" s="1"/>
  <c r="M65" i="5"/>
  <c r="O65" i="5" s="1"/>
  <c r="M105" i="5"/>
  <c r="O105" i="5" s="1"/>
  <c r="M112" i="5"/>
  <c r="O112" i="5" s="1"/>
  <c r="M85" i="5"/>
  <c r="O85" i="5" s="1"/>
  <c r="M50" i="5"/>
  <c r="O50" i="5" s="1"/>
  <c r="M28" i="5"/>
  <c r="O28" i="5" s="1"/>
  <c r="M60" i="5"/>
  <c r="O60" i="5" s="1"/>
  <c r="M70" i="5"/>
  <c r="M109" i="5"/>
  <c r="O109" i="5" s="1"/>
  <c r="M74" i="5"/>
  <c r="O74" i="5" s="1"/>
  <c r="M106" i="5"/>
  <c r="O106" i="5" s="1"/>
  <c r="M101" i="5"/>
  <c r="O101" i="5" s="1"/>
  <c r="M46" i="5"/>
  <c r="O46" i="5" s="1"/>
  <c r="M33" i="5"/>
  <c r="O33" i="5" s="1"/>
  <c r="M19" i="5"/>
  <c r="O19" i="5" s="1"/>
  <c r="M29" i="5"/>
  <c r="O29" i="5" s="1"/>
  <c r="M57" i="5"/>
  <c r="O57" i="5" s="1"/>
  <c r="M34" i="5"/>
  <c r="O34" i="5" s="1"/>
  <c r="M42" i="5"/>
  <c r="O42" i="5" s="1"/>
  <c r="M107" i="5"/>
  <c r="O107" i="5" s="1"/>
  <c r="M27" i="5"/>
  <c r="O27" i="5" s="1"/>
  <c r="M111" i="5"/>
  <c r="O111" i="5" s="1"/>
  <c r="M39" i="5"/>
  <c r="O39" i="5" s="1"/>
  <c r="M104" i="5"/>
  <c r="O104" i="5" s="1"/>
  <c r="M56" i="5"/>
  <c r="O56" i="5" s="1"/>
  <c r="M26" i="5"/>
  <c r="O26" i="5" s="1"/>
  <c r="M69" i="5"/>
  <c r="O69" i="5" s="1"/>
  <c r="M72" i="5"/>
  <c r="O72" i="5" s="1"/>
  <c r="M16" i="5"/>
  <c r="O16" i="5" s="1"/>
  <c r="M40" i="5"/>
  <c r="O40" i="5" s="1"/>
  <c r="M73" i="5"/>
  <c r="O73" i="5" s="1"/>
  <c r="M30" i="5"/>
  <c r="O30" i="5" s="1"/>
  <c r="M54" i="5"/>
  <c r="O54" i="5" s="1"/>
  <c r="M43" i="5"/>
  <c r="O43" i="5" s="1"/>
  <c r="M21" i="5"/>
  <c r="O21" i="5" s="1"/>
  <c r="M114" i="5"/>
  <c r="O114" i="5" s="1"/>
  <c r="M48" i="5"/>
  <c r="O48" i="5" s="1"/>
  <c r="M97" i="5"/>
  <c r="O97" i="5" s="1"/>
  <c r="M82" i="5"/>
  <c r="O82" i="5" s="1"/>
  <c r="M68" i="5"/>
  <c r="O68" i="5" s="1"/>
  <c r="M81" i="5"/>
  <c r="O81" i="5" s="1"/>
  <c r="M62" i="5"/>
  <c r="O62" i="5" s="1"/>
  <c r="M88" i="5"/>
  <c r="O88" i="5" s="1"/>
  <c r="M93" i="5"/>
  <c r="O93" i="5" s="1"/>
  <c r="M75" i="5"/>
  <c r="O75" i="5" s="1"/>
  <c r="M92" i="5"/>
  <c r="O92" i="5" s="1"/>
  <c r="M94" i="5"/>
  <c r="O94" i="5" s="1"/>
  <c r="M58" i="5"/>
  <c r="O58" i="5" s="1"/>
  <c r="M15" i="5"/>
  <c r="O15" i="5" s="1"/>
  <c r="M87" i="5"/>
  <c r="O87" i="5" s="1"/>
  <c r="M83" i="5"/>
  <c r="O83" i="5" s="1"/>
  <c r="M64" i="5"/>
  <c r="M76" i="5"/>
  <c r="O76" i="5" s="1"/>
  <c r="M91" i="5"/>
  <c r="O91" i="5" s="1"/>
  <c r="M79" i="5"/>
  <c r="O79" i="5" s="1"/>
  <c r="M96" i="5"/>
  <c r="O96" i="5" s="1"/>
  <c r="M66" i="5"/>
  <c r="O66" i="5" s="1"/>
  <c r="M24" i="5"/>
  <c r="O24" i="5" s="1"/>
  <c r="M113" i="5"/>
  <c r="O113" i="5" s="1"/>
  <c r="M41" i="5"/>
  <c r="M25" i="5"/>
  <c r="M108" i="5"/>
  <c r="O108" i="5" s="1"/>
  <c r="M115" i="5"/>
  <c r="O115" i="5" s="1"/>
  <c r="M95" i="5"/>
  <c r="O95" i="5" s="1"/>
  <c r="M86" i="5"/>
  <c r="O86" i="5" s="1"/>
  <c r="L14" i="4"/>
  <c r="L17" i="4"/>
  <c r="L13" i="4"/>
  <c r="L15" i="4"/>
  <c r="L33" i="4"/>
  <c r="L18" i="4"/>
  <c r="L23" i="4"/>
  <c r="L20" i="4"/>
  <c r="L28" i="4"/>
  <c r="L24" i="4"/>
  <c r="L27" i="4"/>
  <c r="L42" i="4"/>
  <c r="L19" i="4"/>
  <c r="L21" i="4"/>
  <c r="L31" i="4"/>
  <c r="L22" i="4"/>
  <c r="L32" i="4"/>
  <c r="L26" i="4"/>
  <c r="L29" i="4"/>
  <c r="L25" i="4"/>
  <c r="L50" i="4"/>
  <c r="L36" i="4"/>
  <c r="L38" i="4"/>
  <c r="L34" i="4"/>
  <c r="L41" i="4"/>
  <c r="L30" i="4"/>
  <c r="L35" i="4"/>
  <c r="L39" i="4"/>
  <c r="L37" i="4"/>
  <c r="L49" i="4"/>
  <c r="L45" i="4"/>
  <c r="L46" i="4"/>
  <c r="L43" i="4"/>
  <c r="L40" i="4"/>
  <c r="L53" i="4"/>
  <c r="L47" i="4"/>
  <c r="L44" i="4"/>
  <c r="L51" i="4"/>
  <c r="L48" i="4"/>
  <c r="L56" i="4"/>
  <c r="L52" i="4"/>
  <c r="L58" i="4"/>
  <c r="L54" i="4"/>
  <c r="L55" i="4"/>
  <c r="L62" i="4"/>
  <c r="L61" i="4"/>
  <c r="L60" i="4"/>
  <c r="L59" i="4"/>
  <c r="L57" i="4"/>
  <c r="L63" i="4"/>
  <c r="L64" i="4"/>
  <c r="L16" i="4"/>
  <c r="K12" i="6" l="1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11" i="6"/>
  <c r="I12" i="6" l="1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11" i="6"/>
  <c r="H33" i="4" l="1"/>
  <c r="M33" i="4" s="1"/>
  <c r="O33" i="4" s="1"/>
  <c r="H17" i="4"/>
  <c r="M17" i="4" s="1"/>
  <c r="O17" i="4" s="1"/>
  <c r="H13" i="4"/>
  <c r="M13" i="4" s="1"/>
  <c r="O13" i="4" s="1"/>
  <c r="H14" i="4"/>
  <c r="M14" i="4" s="1"/>
  <c r="O14" i="4" s="1"/>
  <c r="H23" i="4"/>
  <c r="M23" i="4" s="1"/>
  <c r="O23" i="4" s="1"/>
  <c r="H15" i="4"/>
  <c r="M15" i="4" s="1"/>
  <c r="O15" i="4" s="1"/>
  <c r="H42" i="4"/>
  <c r="M42" i="4" s="1"/>
  <c r="O42" i="4" s="1"/>
  <c r="H19" i="4"/>
  <c r="M19" i="4" s="1"/>
  <c r="O19" i="4" s="1"/>
  <c r="H26" i="4"/>
  <c r="M26" i="4" s="1"/>
  <c r="O26" i="4" s="1"/>
  <c r="H38" i="4"/>
  <c r="M38" i="4" s="1"/>
  <c r="O38" i="4" s="1"/>
  <c r="H21" i="4"/>
  <c r="M21" i="4" s="1"/>
  <c r="O21" i="4" s="1"/>
  <c r="H20" i="4"/>
  <c r="M20" i="4" s="1"/>
  <c r="O20" i="4" s="1"/>
  <c r="H29" i="4"/>
  <c r="M29" i="4" s="1"/>
  <c r="O29" i="4" s="1"/>
  <c r="H28" i="4"/>
  <c r="M28" i="4" s="1"/>
  <c r="O28" i="4" s="1"/>
  <c r="H34" i="4"/>
  <c r="M34" i="4" s="1"/>
  <c r="O34" i="4" s="1"/>
  <c r="H41" i="4"/>
  <c r="M41" i="4" s="1"/>
  <c r="O41" i="4" s="1"/>
  <c r="H18" i="4"/>
  <c r="M18" i="4" s="1"/>
  <c r="O18" i="4" s="1"/>
  <c r="H25" i="4"/>
  <c r="M25" i="4" s="1"/>
  <c r="O25" i="4" s="1"/>
  <c r="H30" i="4"/>
  <c r="M30" i="4" s="1"/>
  <c r="O30" i="4" s="1"/>
  <c r="H37" i="4"/>
  <c r="M37" i="4" s="1"/>
  <c r="O37" i="4" s="1"/>
  <c r="H35" i="4"/>
  <c r="M35" i="4" s="1"/>
  <c r="O35" i="4" s="1"/>
  <c r="H45" i="4"/>
  <c r="M45" i="4" s="1"/>
  <c r="O45" i="4" s="1"/>
  <c r="H46" i="4"/>
  <c r="M46" i="4" s="1"/>
  <c r="O46" i="4" s="1"/>
  <c r="H24" i="4"/>
  <c r="M24" i="4" s="1"/>
  <c r="O24" i="4" s="1"/>
  <c r="H31" i="4"/>
  <c r="M31" i="4" s="1"/>
  <c r="O31" i="4" s="1"/>
  <c r="H43" i="4"/>
  <c r="M43" i="4" s="1"/>
  <c r="O43" i="4" s="1"/>
  <c r="H44" i="4"/>
  <c r="M44" i="4" s="1"/>
  <c r="O44" i="4" s="1"/>
  <c r="H40" i="4"/>
  <c r="M40" i="4" s="1"/>
  <c r="O40" i="4" s="1"/>
  <c r="H52" i="4"/>
  <c r="M52" i="4" s="1"/>
  <c r="O52" i="4" s="1"/>
  <c r="H57" i="4"/>
  <c r="M57" i="4" s="1"/>
  <c r="O57" i="4" s="1"/>
  <c r="H61" i="4"/>
  <c r="M61" i="4" s="1"/>
  <c r="O61" i="4" s="1"/>
  <c r="H50" i="4"/>
  <c r="M50" i="4" s="1"/>
  <c r="O50" i="4" s="1"/>
  <c r="H47" i="4"/>
  <c r="M47" i="4" s="1"/>
  <c r="O47" i="4" s="1"/>
  <c r="H51" i="4"/>
  <c r="M51" i="4" s="1"/>
  <c r="O51" i="4" s="1"/>
  <c r="H64" i="4"/>
  <c r="M64" i="4" s="1"/>
  <c r="O64" i="4" s="1"/>
  <c r="H54" i="4"/>
  <c r="M54" i="4" s="1"/>
  <c r="O54" i="4" s="1"/>
  <c r="H53" i="4"/>
  <c r="M53" i="4" s="1"/>
  <c r="O53" i="4" s="1"/>
  <c r="H58" i="4"/>
  <c r="M58" i="4" s="1"/>
  <c r="O58" i="4" s="1"/>
  <c r="H39" i="4"/>
  <c r="M39" i="4" s="1"/>
  <c r="O39" i="4" s="1"/>
  <c r="H48" i="4"/>
  <c r="M48" i="4" s="1"/>
  <c r="O48" i="4" s="1"/>
  <c r="H27" i="4"/>
  <c r="M27" i="4" s="1"/>
  <c r="O27" i="4" s="1"/>
  <c r="H49" i="4"/>
  <c r="M49" i="4" s="1"/>
  <c r="O49" i="4" s="1"/>
  <c r="H56" i="4"/>
  <c r="M56" i="4" s="1"/>
  <c r="O56" i="4" s="1"/>
  <c r="H55" i="4"/>
  <c r="M55" i="4" s="1"/>
  <c r="O55" i="4" s="1"/>
  <c r="H22" i="4"/>
  <c r="M22" i="4" s="1"/>
  <c r="O22" i="4" s="1"/>
  <c r="H62" i="4"/>
  <c r="M62" i="4" s="1"/>
  <c r="O62" i="4" s="1"/>
  <c r="H36" i="4"/>
  <c r="M36" i="4" s="1"/>
  <c r="O36" i="4" s="1"/>
  <c r="H60" i="4"/>
  <c r="M60" i="4" s="1"/>
  <c r="O60" i="4" s="1"/>
  <c r="H32" i="4"/>
  <c r="M32" i="4" s="1"/>
  <c r="O32" i="4" s="1"/>
  <c r="H59" i="4"/>
  <c r="M59" i="4" s="1"/>
  <c r="O59" i="4" s="1"/>
  <c r="H63" i="4"/>
  <c r="M63" i="4" s="1"/>
  <c r="O63" i="4" s="1"/>
  <c r="H16" i="4"/>
  <c r="M16" i="4" s="1"/>
  <c r="O16" i="4" s="1"/>
</calcChain>
</file>

<file path=xl/sharedStrings.xml><?xml version="1.0" encoding="utf-8"?>
<sst xmlns="http://schemas.openxmlformats.org/spreadsheetml/2006/main" count="792" uniqueCount="452">
  <si>
    <t>COMP #</t>
  </si>
  <si>
    <t>RND 1</t>
  </si>
  <si>
    <t>RND 2</t>
  </si>
  <si>
    <t>RND 3</t>
  </si>
  <si>
    <t>DAY 1</t>
  </si>
  <si>
    <t>RND 4</t>
  </si>
  <si>
    <t>RND 5</t>
  </si>
  <si>
    <t>DAY 2</t>
  </si>
  <si>
    <t>TOTAL</t>
  </si>
  <si>
    <t>Connor</t>
  </si>
  <si>
    <t>Caitlin</t>
  </si>
  <si>
    <t>Dunn</t>
  </si>
  <si>
    <t>Haley</t>
  </si>
  <si>
    <t>Rhode</t>
  </si>
  <si>
    <t>Kimberly</t>
  </si>
  <si>
    <t>Jacob</t>
  </si>
  <si>
    <t>Katharina</t>
  </si>
  <si>
    <t>Simonton</t>
  </si>
  <si>
    <t>Samantha</t>
  </si>
  <si>
    <t xml:space="preserve">LAST </t>
  </si>
  <si>
    <t>FIRST</t>
  </si>
  <si>
    <t>Vizzi</t>
  </si>
  <si>
    <t>Dania</t>
  </si>
  <si>
    <t>Carson</t>
  </si>
  <si>
    <t>Sydney</t>
  </si>
  <si>
    <t>Smith</t>
  </si>
  <si>
    <t>Austen</t>
  </si>
  <si>
    <t>Montemayor</t>
  </si>
  <si>
    <t>Ari</t>
  </si>
  <si>
    <t>Reed</t>
  </si>
  <si>
    <t>Kendall</t>
  </si>
  <si>
    <t>Lackey</t>
  </si>
  <si>
    <t>Katie</t>
  </si>
  <si>
    <t>Anderson</t>
  </si>
  <si>
    <t>Gracin</t>
  </si>
  <si>
    <t>Dinkins</t>
  </si>
  <si>
    <t>Hannah</t>
  </si>
  <si>
    <t>Jacenta</t>
  </si>
  <si>
    <t>Malensek</t>
  </si>
  <si>
    <t>Francesca</t>
  </si>
  <si>
    <t>Taylor</t>
  </si>
  <si>
    <t>Dustan</t>
  </si>
  <si>
    <t>Johnson</t>
  </si>
  <si>
    <t>Robert</t>
  </si>
  <si>
    <t>Thompson</t>
  </si>
  <si>
    <t>Frank</t>
  </si>
  <si>
    <t>Elliott</t>
  </si>
  <si>
    <t>Christian</t>
  </si>
  <si>
    <t>Jungman</t>
  </si>
  <si>
    <t>Phillip</t>
  </si>
  <si>
    <t>Staffen</t>
  </si>
  <si>
    <t>Mark</t>
  </si>
  <si>
    <t>LAST</t>
  </si>
  <si>
    <t>Stewart</t>
  </si>
  <si>
    <t>Hayden</t>
  </si>
  <si>
    <t>Thomas</t>
  </si>
  <si>
    <t xml:space="preserve">Will </t>
  </si>
  <si>
    <t>McBee</t>
  </si>
  <si>
    <t>Zachary</t>
  </si>
  <si>
    <t>Gloria</t>
  </si>
  <si>
    <t>Taz</t>
  </si>
  <si>
    <t>Coles</t>
  </si>
  <si>
    <t>Garrett</t>
  </si>
  <si>
    <t>Raley</t>
  </si>
  <si>
    <t>Josh</t>
  </si>
  <si>
    <t>Moschetti</t>
  </si>
  <si>
    <t>Nic</t>
  </si>
  <si>
    <t>Wright</t>
  </si>
  <si>
    <t>Trey</t>
  </si>
  <si>
    <t>Christman</t>
  </si>
  <si>
    <t>Eli</t>
  </si>
  <si>
    <t>Remington</t>
  </si>
  <si>
    <t>Wilson</t>
  </si>
  <si>
    <t>Aaron</t>
  </si>
  <si>
    <t>Evans</t>
  </si>
  <si>
    <t>Colton</t>
  </si>
  <si>
    <t>Day</t>
  </si>
  <si>
    <t>Devin</t>
  </si>
  <si>
    <t>Ahlin</t>
  </si>
  <si>
    <t>Alexander</t>
  </si>
  <si>
    <t>Zeth</t>
  </si>
  <si>
    <t>Pursell</t>
  </si>
  <si>
    <t>Wyatt</t>
  </si>
  <si>
    <t>Nomina</t>
  </si>
  <si>
    <t>Anthony</t>
  </si>
  <si>
    <t>Shields</t>
  </si>
  <si>
    <t>Halliday III</t>
  </si>
  <si>
    <t>Edwin</t>
  </si>
  <si>
    <t>Allen</t>
  </si>
  <si>
    <t>Witty</t>
  </si>
  <si>
    <t>Joseph</t>
  </si>
  <si>
    <t>Garcia</t>
  </si>
  <si>
    <t>Carlos</t>
  </si>
  <si>
    <t>Lane</t>
  </si>
  <si>
    <t>Chintalapati</t>
  </si>
  <si>
    <t>Subhash</t>
  </si>
  <si>
    <t>McKechnie</t>
  </si>
  <si>
    <t>Jackson</t>
  </si>
  <si>
    <t>Newell</t>
  </si>
  <si>
    <t>George</t>
  </si>
  <si>
    <t>Yamamoto</t>
  </si>
  <si>
    <t>Tsukihito</t>
  </si>
  <si>
    <t>Valiente</t>
  </si>
  <si>
    <t>Antonio</t>
  </si>
  <si>
    <t>Costa</t>
  </si>
  <si>
    <t>Mat</t>
  </si>
  <si>
    <t>Sanchez</t>
  </si>
  <si>
    <t>Angelo</t>
  </si>
  <si>
    <t>Bayo III</t>
  </si>
  <si>
    <t>Fernando</t>
  </si>
  <si>
    <t>Freiburger</t>
  </si>
  <si>
    <t>Brian</t>
  </si>
  <si>
    <t>Viraaj Raju</t>
  </si>
  <si>
    <t>Romero</t>
  </si>
  <si>
    <t>Santiago</t>
  </si>
  <si>
    <t>Bible</t>
  </si>
  <si>
    <t>James</t>
  </si>
  <si>
    <t>Barrett</t>
  </si>
  <si>
    <t>Cole</t>
  </si>
  <si>
    <t>Sam</t>
  </si>
  <si>
    <t>Franco</t>
  </si>
  <si>
    <t>Edel Edaward</t>
  </si>
  <si>
    <t>Juan Ramon</t>
  </si>
  <si>
    <t xml:space="preserve">Renner </t>
  </si>
  <si>
    <t>Casper</t>
  </si>
  <si>
    <t>Bernhard</t>
  </si>
  <si>
    <t>Joaquin Molina</t>
  </si>
  <si>
    <t>Herda</t>
  </si>
  <si>
    <t>Wade</t>
  </si>
  <si>
    <t>Bankard</t>
  </si>
  <si>
    <t>Logan</t>
  </si>
  <si>
    <t>Regan</t>
  </si>
  <si>
    <t>Ryan</t>
  </si>
  <si>
    <t>Rowland</t>
  </si>
  <si>
    <t>Brady</t>
  </si>
  <si>
    <t xml:space="preserve">Schaeffer </t>
  </si>
  <si>
    <r>
      <t xml:space="preserve">1 - </t>
    </r>
    <r>
      <rPr>
        <sz val="11"/>
        <color theme="1"/>
        <rFont val="Calibri"/>
        <family val="2"/>
        <scheme val="minor"/>
      </rPr>
      <t>9.5.6.3</t>
    </r>
  </si>
  <si>
    <r>
      <t>Bayo</t>
    </r>
    <r>
      <rPr>
        <vertAlign val="superscript"/>
        <sz val="16"/>
        <color indexed="8"/>
        <rFont val="Arial"/>
        <family val="2"/>
      </rPr>
      <t>1</t>
    </r>
  </si>
  <si>
    <t>CAT</t>
  </si>
  <si>
    <t>J</t>
  </si>
  <si>
    <t>S</t>
  </si>
  <si>
    <t>VIS</t>
  </si>
  <si>
    <t xml:space="preserve">Dania Vizzi </t>
  </si>
  <si>
    <t>Austen Smith</t>
  </si>
  <si>
    <t>High Collegiate</t>
  </si>
  <si>
    <t>High Junior</t>
  </si>
  <si>
    <t>Kim Rhode</t>
  </si>
  <si>
    <t>Kendall Reed</t>
  </si>
  <si>
    <t>70 + 43 in the final</t>
  </si>
  <si>
    <t>Gold Medal</t>
  </si>
  <si>
    <t>Silver Medal</t>
  </si>
  <si>
    <t>Bronze Medal</t>
  </si>
  <si>
    <t>Sydney Carson</t>
  </si>
  <si>
    <t>Skeet Finals</t>
  </si>
  <si>
    <t>OPEN MEN</t>
  </si>
  <si>
    <t>OPEN WOMEN</t>
  </si>
  <si>
    <t>LAST NAME</t>
  </si>
  <si>
    <t>FIRST NAME</t>
  </si>
  <si>
    <t>SCORE</t>
  </si>
  <si>
    <t>SO</t>
  </si>
  <si>
    <t>FINAL</t>
  </si>
  <si>
    <t>RANK</t>
  </si>
  <si>
    <t>Kim</t>
  </si>
  <si>
    <t>ooxo</t>
  </si>
  <si>
    <t>ooxx</t>
  </si>
  <si>
    <t>xx</t>
  </si>
  <si>
    <t>Selection Points</t>
  </si>
  <si>
    <t>Fall Selection</t>
  </si>
  <si>
    <t>Selection Total</t>
  </si>
  <si>
    <t>J,C</t>
  </si>
  <si>
    <t>C</t>
  </si>
  <si>
    <t>Duston</t>
  </si>
  <si>
    <t>oxox</t>
  </si>
  <si>
    <t>xoxx</t>
  </si>
  <si>
    <t>Finals Points</t>
  </si>
  <si>
    <t>Selection Totals</t>
  </si>
  <si>
    <t>High Visitor</t>
  </si>
  <si>
    <t>Hayden Stewart</t>
  </si>
  <si>
    <t>Christian Elliott</t>
  </si>
  <si>
    <t>Frank Thompson</t>
  </si>
  <si>
    <t>121 + 59 in Finals</t>
  </si>
  <si>
    <t>123 + 58 in Finals</t>
  </si>
  <si>
    <t>120 + 47 in final</t>
  </si>
  <si>
    <t>Zach McBee</t>
  </si>
  <si>
    <t>Colton Evans</t>
  </si>
  <si>
    <t>Juan Ramon Schaeffer</t>
  </si>
  <si>
    <t>Match Total</t>
  </si>
  <si>
    <t>MATCH TOTAL</t>
  </si>
  <si>
    <t>70 + 57 and winning the shootoff in finals</t>
  </si>
  <si>
    <t>74 + 57 in the final</t>
  </si>
  <si>
    <t>Bechtold</t>
  </si>
  <si>
    <t>Heidi</t>
  </si>
  <si>
    <t>Bernau</t>
  </si>
  <si>
    <t>Madelynn</t>
  </si>
  <si>
    <t>Meredith</t>
  </si>
  <si>
    <t>Blakeley</t>
  </si>
  <si>
    <t>Abby</t>
  </si>
  <si>
    <t>Bowers</t>
  </si>
  <si>
    <t>Kimberley</t>
  </si>
  <si>
    <t>Broski</t>
  </si>
  <si>
    <t>Heather</t>
  </si>
  <si>
    <t>Browning</t>
  </si>
  <si>
    <t>Kayle</t>
  </si>
  <si>
    <t>Burch-Carpenter</t>
  </si>
  <si>
    <t>Victoria</t>
  </si>
  <si>
    <t>Carroll</t>
  </si>
  <si>
    <t>Ashley</t>
  </si>
  <si>
    <t>Cogdell</t>
  </si>
  <si>
    <t>Corey</t>
  </si>
  <si>
    <t>Colindres Agosto</t>
  </si>
  <si>
    <t>Maria Gabriela</t>
  </si>
  <si>
    <t>INTL</t>
  </si>
  <si>
    <t>Dale</t>
  </si>
  <si>
    <t>Alicia</t>
  </si>
  <si>
    <t>Monica</t>
  </si>
  <si>
    <t xml:space="preserve">J,C </t>
  </si>
  <si>
    <t>Davos</t>
  </si>
  <si>
    <t>Alexia</t>
  </si>
  <si>
    <t>Garrison</t>
  </si>
  <si>
    <t>Carey</t>
  </si>
  <si>
    <t>Green</t>
  </si>
  <si>
    <t>Danielle</t>
  </si>
  <si>
    <t>Gregory</t>
  </si>
  <si>
    <t>Gayla</t>
  </si>
  <si>
    <t>Groeper</t>
  </si>
  <si>
    <t>Kassidy</t>
  </si>
  <si>
    <t>Gutierrez</t>
  </si>
  <si>
    <t>Stephanie</t>
  </si>
  <si>
    <t>Hampson</t>
  </si>
  <si>
    <t>Emily</t>
  </si>
  <si>
    <t>Hunsaker</t>
  </si>
  <si>
    <t>Joyce</t>
  </si>
  <si>
    <t>Caroline</t>
  </si>
  <si>
    <t>Kingsley</t>
  </si>
  <si>
    <t>Reba</t>
  </si>
  <si>
    <t>McNeil</t>
  </si>
  <si>
    <t>Tayler</t>
  </si>
  <si>
    <t>Ornouski</t>
  </si>
  <si>
    <t>Miranda</t>
  </si>
  <si>
    <t>Pauri</t>
  </si>
  <si>
    <t>Valentina</t>
  </si>
  <si>
    <t>Pendergrass</t>
  </si>
  <si>
    <t>Faith</t>
  </si>
  <si>
    <t>Pimentel</t>
  </si>
  <si>
    <t>Rickelle</t>
  </si>
  <si>
    <t>Renner</t>
  </si>
  <si>
    <t>Olivia</t>
  </si>
  <si>
    <t>Roditis</t>
  </si>
  <si>
    <t>Ellie</t>
  </si>
  <si>
    <t>Shimer</t>
  </si>
  <si>
    <t>Skinner</t>
  </si>
  <si>
    <t xml:space="preserve">Aeriel </t>
  </si>
  <si>
    <t>Soto Abril</t>
  </si>
  <si>
    <t xml:space="preserve">Ana Waleska </t>
  </si>
  <si>
    <t>Steffen</t>
  </si>
  <si>
    <t>Tara</t>
  </si>
  <si>
    <t>Underwood</t>
  </si>
  <si>
    <t>Vandertuin</t>
  </si>
  <si>
    <t>Mackenzie</t>
  </si>
  <si>
    <t>Webb</t>
  </si>
  <si>
    <t>Jessica</t>
  </si>
  <si>
    <t>Weinheimer</t>
  </si>
  <si>
    <t>Williams</t>
  </si>
  <si>
    <t>Emma</t>
  </si>
  <si>
    <t>Adkins</t>
  </si>
  <si>
    <t>Jeremy</t>
  </si>
  <si>
    <t>Austin</t>
  </si>
  <si>
    <t>Avedisian</t>
  </si>
  <si>
    <t>Guy</t>
  </si>
  <si>
    <t>Baber</t>
  </si>
  <si>
    <t>Barfield</t>
  </si>
  <si>
    <t>Ryne</t>
  </si>
  <si>
    <t>Beallis</t>
  </si>
  <si>
    <t>Beckmann</t>
  </si>
  <si>
    <t>Bradley</t>
  </si>
  <si>
    <t>Beissner</t>
  </si>
  <si>
    <t>Blevins</t>
  </si>
  <si>
    <t>Bligh</t>
  </si>
  <si>
    <t>Brendan</t>
  </si>
  <si>
    <t>Bortone Sr.</t>
  </si>
  <si>
    <t>Eugenio</t>
  </si>
  <si>
    <t>Brol Blanco</t>
  </si>
  <si>
    <t>Dany Enrique</t>
  </si>
  <si>
    <t>Brol Cardenas</t>
  </si>
  <si>
    <t>Jean Pierre</t>
  </si>
  <si>
    <t>Fernando Enrique</t>
  </si>
  <si>
    <t>Hebert Danilo</t>
  </si>
  <si>
    <t>Diego Enrique</t>
  </si>
  <si>
    <t>Brosseau</t>
  </si>
  <si>
    <t>Jack</t>
  </si>
  <si>
    <t>Burks</t>
  </si>
  <si>
    <t>Camron</t>
  </si>
  <si>
    <t>Lawrence</t>
  </si>
  <si>
    <t>Cooper</t>
  </si>
  <si>
    <t>Corbin</t>
  </si>
  <si>
    <t>Curabba</t>
  </si>
  <si>
    <t>Cody</t>
  </si>
  <si>
    <t>Dickerson</t>
  </si>
  <si>
    <t>Dupre</t>
  </si>
  <si>
    <t>Ian</t>
  </si>
  <si>
    <t>Eller</t>
  </si>
  <si>
    <t>Walton</t>
  </si>
  <si>
    <t>Gallagher</t>
  </si>
  <si>
    <t>Chase</t>
  </si>
  <si>
    <t>Garvey</t>
  </si>
  <si>
    <t>Hank</t>
  </si>
  <si>
    <t>Jeff</t>
  </si>
  <si>
    <t>Hadden</t>
  </si>
  <si>
    <t>Richard</t>
  </si>
  <si>
    <t>Haire</t>
  </si>
  <si>
    <t>Chris</t>
  </si>
  <si>
    <t>Haldeman</t>
  </si>
  <si>
    <t>Derek</t>
  </si>
  <si>
    <t>Hildebran</t>
  </si>
  <si>
    <t>Andrew</t>
  </si>
  <si>
    <t>Hill</t>
  </si>
  <si>
    <t>Hinton</t>
  </si>
  <si>
    <t>William</t>
  </si>
  <si>
    <t>Hochhausler</t>
  </si>
  <si>
    <t>Holguin</t>
  </si>
  <si>
    <t>Jeffrey</t>
  </si>
  <si>
    <t>Humphres</t>
  </si>
  <si>
    <t>Colyn</t>
  </si>
  <si>
    <t>Chance</t>
  </si>
  <si>
    <t>Inman</t>
  </si>
  <si>
    <t>Seth</t>
  </si>
  <si>
    <t>Walter</t>
  </si>
  <si>
    <t>Jones</t>
  </si>
  <si>
    <t>Nelson</t>
  </si>
  <si>
    <t>Koons</t>
  </si>
  <si>
    <t>Donald</t>
  </si>
  <si>
    <t>Kremke</t>
  </si>
  <si>
    <t>Keenan</t>
  </si>
  <si>
    <t>Layer</t>
  </si>
  <si>
    <t>Sevin</t>
  </si>
  <si>
    <t>LeCates</t>
  </si>
  <si>
    <t>Jefferson</t>
  </si>
  <si>
    <t>Lee</t>
  </si>
  <si>
    <t>Leiendecker</t>
  </si>
  <si>
    <t>Samuel</t>
  </si>
  <si>
    <t>Lindsey</t>
  </si>
  <si>
    <t>Caleb</t>
  </si>
  <si>
    <t>Evan</t>
  </si>
  <si>
    <t>Lucas</t>
  </si>
  <si>
    <t>Maher</t>
  </si>
  <si>
    <t>Matthews</t>
  </si>
  <si>
    <t>Brandon</t>
  </si>
  <si>
    <t>Mayer</t>
  </si>
  <si>
    <t>John</t>
  </si>
  <si>
    <t>McCann</t>
  </si>
  <si>
    <t>Rickey</t>
  </si>
  <si>
    <t>McCarter</t>
  </si>
  <si>
    <t>Kamron</t>
  </si>
  <si>
    <t>McGowen</t>
  </si>
  <si>
    <t>Dustin</t>
  </si>
  <si>
    <t>Mein</t>
  </si>
  <si>
    <t>Derrick</t>
  </si>
  <si>
    <t>Meurer</t>
  </si>
  <si>
    <t>J, C</t>
  </si>
  <si>
    <t>Miller</t>
  </si>
  <si>
    <t>Scott</t>
  </si>
  <si>
    <t>Milone</t>
  </si>
  <si>
    <t>Mountain</t>
  </si>
  <si>
    <t>Joshua</t>
  </si>
  <si>
    <t>Old</t>
  </si>
  <si>
    <t>Travis</t>
  </si>
  <si>
    <t>Olsen</t>
  </si>
  <si>
    <t>Osborne</t>
  </si>
  <si>
    <t>Parr</t>
  </si>
  <si>
    <t>Pitcairn</t>
  </si>
  <si>
    <t>Chip</t>
  </si>
  <si>
    <t>Pittman</t>
  </si>
  <si>
    <t>Harrison</t>
  </si>
  <si>
    <t>Powell</t>
  </si>
  <si>
    <t>Ross</t>
  </si>
  <si>
    <t>Proctor</t>
  </si>
  <si>
    <t>Renna</t>
  </si>
  <si>
    <t>Gerlando</t>
  </si>
  <si>
    <t>Rennert</t>
  </si>
  <si>
    <t>Alex</t>
  </si>
  <si>
    <t>Reynolds</t>
  </si>
  <si>
    <t>Roe</t>
  </si>
  <si>
    <t>Richmond</t>
  </si>
  <si>
    <t>Riley</t>
  </si>
  <si>
    <t>Royer</t>
  </si>
  <si>
    <t>Sasser</t>
  </si>
  <si>
    <t xml:space="preserve">Brayden </t>
  </si>
  <si>
    <t>Saye</t>
  </si>
  <si>
    <t>Schreck</t>
  </si>
  <si>
    <t>Craig</t>
  </si>
  <si>
    <t>Simms</t>
  </si>
  <si>
    <t>Alan</t>
  </si>
  <si>
    <t>Sims</t>
  </si>
  <si>
    <t>Nathan</t>
  </si>
  <si>
    <t>Spruill</t>
  </si>
  <si>
    <t>Stinson</t>
  </si>
  <si>
    <t>Charles</t>
  </si>
  <si>
    <t>Tyler</t>
  </si>
  <si>
    <t>Thew</t>
  </si>
  <si>
    <t>Tommy Jack</t>
  </si>
  <si>
    <t>Thiede</t>
  </si>
  <si>
    <t>Lance</t>
  </si>
  <si>
    <t>Walker</t>
  </si>
  <si>
    <t>Myles</t>
  </si>
  <si>
    <t>Wallace</t>
  </si>
  <si>
    <t>Jake</t>
  </si>
  <si>
    <t>Webster</t>
  </si>
  <si>
    <t>Christopher</t>
  </si>
  <si>
    <t>Wells</t>
  </si>
  <si>
    <t>Matthew</t>
  </si>
  <si>
    <t xml:space="preserve">White </t>
  </si>
  <si>
    <t>Noah</t>
  </si>
  <si>
    <t>Watt</t>
  </si>
  <si>
    <t>Grady</t>
  </si>
  <si>
    <t>9.16.4.3, 9.16.4.4</t>
  </si>
  <si>
    <r>
      <t xml:space="preserve">Orf  </t>
    </r>
    <r>
      <rPr>
        <vertAlign val="superscript"/>
        <sz val="9"/>
        <rFont val="Arial"/>
        <family val="2"/>
      </rPr>
      <t>1</t>
    </r>
  </si>
  <si>
    <t>Brol Lima</t>
  </si>
  <si>
    <t>Ashley Carroll</t>
  </si>
  <si>
    <t>68 + 43 in Finals</t>
  </si>
  <si>
    <t>Caitlin Weinheimer</t>
  </si>
  <si>
    <t>67 + 42 in Finals</t>
  </si>
  <si>
    <t>Gayla Gregory</t>
  </si>
  <si>
    <t>67 + 30 in Finals</t>
  </si>
  <si>
    <t>Emily Underwood</t>
  </si>
  <si>
    <t>Emma Williams</t>
  </si>
  <si>
    <t>Trap Finals</t>
  </si>
  <si>
    <t>xxx</t>
  </si>
  <si>
    <t>o</t>
  </si>
  <si>
    <t xml:space="preserve">x </t>
  </si>
  <si>
    <t>xxo</t>
  </si>
  <si>
    <t>GOLD Medalist</t>
  </si>
  <si>
    <t>SILVER Medalist</t>
  </si>
  <si>
    <t>BRONZE Medalist</t>
  </si>
  <si>
    <t>Women's  Trap Awards</t>
  </si>
  <si>
    <t>Men's Skeet Awards</t>
  </si>
  <si>
    <t>Women's Skeet Awards</t>
  </si>
  <si>
    <r>
      <t xml:space="preserve">Wills  </t>
    </r>
    <r>
      <rPr>
        <vertAlign val="superscript"/>
        <sz val="9"/>
        <rFont val="Arial"/>
        <family val="2"/>
      </rPr>
      <t>1</t>
    </r>
  </si>
  <si>
    <r>
      <t xml:space="preserve">Chau </t>
    </r>
    <r>
      <rPr>
        <vertAlign val="superscript"/>
        <sz val="9"/>
        <rFont val="Arial"/>
        <family val="2"/>
      </rPr>
      <t>1</t>
    </r>
  </si>
  <si>
    <t>Will</t>
  </si>
  <si>
    <t>x</t>
  </si>
  <si>
    <t>Men's  Trap Awards</t>
  </si>
  <si>
    <t>High Senior</t>
  </si>
  <si>
    <t>Sevin Layer</t>
  </si>
  <si>
    <t>Will Hinton</t>
  </si>
  <si>
    <t>Seth Inman</t>
  </si>
  <si>
    <t>122 + 43 in Finals</t>
  </si>
  <si>
    <t>120 + 42 in Finals</t>
  </si>
  <si>
    <t>118 + 34 in Finals</t>
  </si>
  <si>
    <t>Myles Walker</t>
  </si>
  <si>
    <t>Logan Lucas</t>
  </si>
  <si>
    <t>Guy Avedisian</t>
  </si>
  <si>
    <t>Jean Pierre Brol Cardenas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</si>
</sst>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name val="Arial"/>
      <family val="2"/>
    </font>
    <font>
      <b/>
      <sz val="12"/>
      <color theme="1"/>
      <name val="Calibri"/>
      <family val="2"/>
      <scheme val="minor"/>
    </font>
    <font>
      <sz val="16"/>
      <name val="Arial"/>
    </font>
    <font>
      <sz val="16"/>
      <color indexed="8"/>
      <name val="Arial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6"/>
      <color indexed="8"/>
      <name val="Arial"/>
      <family val="2"/>
    </font>
    <font>
      <vertAlign val="superscript"/>
      <sz val="11"/>
      <color theme="1"/>
      <name val="Calibri"/>
      <family val="2"/>
      <scheme val="minor"/>
    </font>
    <font>
      <vertAlign val="superscript"/>
      <sz val="16"/>
      <color indexed="8"/>
      <name val="Arial"/>
      <family val="2"/>
    </font>
    <font>
      <sz val="16"/>
      <name val="Calibri"/>
      <family val="2"/>
      <scheme val="minor"/>
    </font>
    <font>
      <sz val="12"/>
      <name val="Arial"/>
      <family val="2"/>
    </font>
    <font>
      <sz val="16"/>
      <name val="Arial"/>
      <family val="2"/>
    </font>
    <font>
      <sz val="18"/>
      <name val="Calibri"/>
      <family val="2"/>
      <scheme val="minor"/>
    </font>
    <font>
      <sz val="18"/>
      <name val="Arial"/>
      <family val="2"/>
    </font>
    <font>
      <b/>
      <sz val="20"/>
      <color rgb="FFF23AE9"/>
      <name val="Arial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8"/>
      <color theme="1"/>
      <name val="Calibri"/>
      <family val="2"/>
      <scheme val="minor"/>
    </font>
    <font>
      <b/>
      <sz val="20"/>
      <color theme="3" tint="-0.249977111117893"/>
      <name val="Arial"/>
      <family val="2"/>
    </font>
    <font>
      <b/>
      <sz val="12"/>
      <color theme="1"/>
      <name val="Arial"/>
      <family val="2"/>
    </font>
    <font>
      <vertAlign val="superscript"/>
      <sz val="9"/>
      <name val="Arial"/>
      <family val="2"/>
    </font>
    <font>
      <b/>
      <sz val="20"/>
      <color rgb="FF00206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3" fillId="0" borderId="0"/>
    <xf numFmtId="0" fontId="5" fillId="0" borderId="0"/>
    <xf numFmtId="44" fontId="5" fillId="0" borderId="0" applyFont="0" applyFill="0" applyBorder="0" applyAlignment="0" applyProtection="0"/>
    <xf numFmtId="0" fontId="1" fillId="0" borderId="0"/>
    <xf numFmtId="0" fontId="5" fillId="0" borderId="0"/>
  </cellStyleXfs>
  <cellXfs count="115">
    <xf numFmtId="0" fontId="0" fillId="0" borderId="0" xfId="0"/>
    <xf numFmtId="0" fontId="1" fillId="2" borderId="1" xfId="1" applyFont="1" applyFill="1" applyBorder="1" applyAlignment="1">
      <alignment horizontal="center" vertical="center"/>
    </xf>
    <xf numFmtId="0" fontId="2" fillId="0" borderId="1" xfId="1" applyNumberFormat="1" applyFont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2" fillId="0" borderId="0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0" fillId="0" borderId="0" xfId="0"/>
    <xf numFmtId="0" fontId="7" fillId="0" borderId="1" xfId="5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2" fillId="0" borderId="3" xfId="1" applyNumberFormat="1" applyFont="1" applyBorder="1" applyAlignment="1" applyProtection="1">
      <alignment horizontal="center" vertical="center"/>
      <protection locked="0"/>
    </xf>
    <xf numFmtId="0" fontId="9" fillId="0" borderId="7" xfId="1" applyFont="1" applyFill="1" applyBorder="1" applyAlignment="1">
      <alignment horizontal="center" vertical="center"/>
    </xf>
    <xf numFmtId="0" fontId="10" fillId="0" borderId="8" xfId="1" applyFont="1" applyBorder="1" applyAlignment="1" applyProtection="1">
      <alignment horizontal="center" vertical="center"/>
      <protection locked="0"/>
    </xf>
    <xf numFmtId="0" fontId="9" fillId="0" borderId="9" xfId="1" applyFont="1" applyFill="1" applyBorder="1" applyAlignment="1">
      <alignment horizontal="center" vertical="center"/>
    </xf>
    <xf numFmtId="0" fontId="10" fillId="0" borderId="1" xfId="1" applyFont="1" applyBorder="1" applyAlignment="1" applyProtection="1">
      <alignment horizontal="center" vertical="center" wrapText="1"/>
      <protection locked="0"/>
    </xf>
    <xf numFmtId="0" fontId="10" fillId="0" borderId="10" xfId="1" applyFont="1" applyBorder="1" applyAlignment="1" applyProtection="1">
      <alignment horizontal="center" vertical="center"/>
      <protection locked="0"/>
    </xf>
    <xf numFmtId="0" fontId="10" fillId="0" borderId="1" xfId="1" applyFont="1" applyBorder="1" applyAlignment="1" applyProtection="1">
      <alignment horizontal="center" vertical="center"/>
      <protection locked="0"/>
    </xf>
    <xf numFmtId="0" fontId="0" fillId="0" borderId="0" xfId="0" applyBorder="1"/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 applyProtection="1">
      <alignment horizontal="center" vertical="center"/>
      <protection locked="0"/>
    </xf>
    <xf numFmtId="0" fontId="10" fillId="0" borderId="0" xfId="1" applyFont="1" applyBorder="1" applyAlignment="1" applyProtection="1">
      <alignment horizontal="center" vertical="center" wrapText="1"/>
      <protection locked="0"/>
    </xf>
    <xf numFmtId="0" fontId="9" fillId="0" borderId="1" xfId="1" applyFont="1" applyBorder="1" applyAlignment="1">
      <alignment horizontal="center" vertical="center"/>
    </xf>
    <xf numFmtId="0" fontId="10" fillId="0" borderId="1" xfId="1" applyFont="1" applyFill="1" applyBorder="1" applyAlignment="1" applyProtection="1">
      <alignment horizontal="center" vertical="center"/>
      <protection locked="0"/>
    </xf>
    <xf numFmtId="0" fontId="9" fillId="0" borderId="1" xfId="1" applyFont="1" applyFill="1" applyBorder="1" applyAlignment="1">
      <alignment horizontal="center" vertical="center"/>
    </xf>
    <xf numFmtId="0" fontId="13" fillId="0" borderId="1" xfId="1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/>
    </xf>
    <xf numFmtId="0" fontId="8" fillId="2" borderId="1" xfId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11" fillId="2" borderId="1" xfId="1" applyNumberFormat="1" applyFont="1" applyFill="1" applyBorder="1" applyAlignment="1">
      <alignment horizontal="center" vertical="center"/>
    </xf>
    <xf numFmtId="0" fontId="11" fillId="2" borderId="2" xfId="1" applyNumberFormat="1" applyFont="1" applyFill="1" applyBorder="1" applyAlignment="1">
      <alignment horizontal="center" vertical="center"/>
    </xf>
    <xf numFmtId="0" fontId="12" fillId="2" borderId="1" xfId="1" applyNumberFormat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6" fillId="0" borderId="1" xfId="1" applyNumberFormat="1" applyFont="1" applyBorder="1" applyAlignment="1" applyProtection="1">
      <alignment horizontal="center" vertical="center"/>
      <protection locked="0"/>
    </xf>
    <xf numFmtId="0" fontId="16" fillId="2" borderId="1" xfId="1" applyFont="1" applyFill="1" applyBorder="1" applyAlignment="1">
      <alignment horizontal="center"/>
    </xf>
    <xf numFmtId="0" fontId="16" fillId="0" borderId="3" xfId="1" applyNumberFormat="1" applyFont="1" applyBorder="1" applyAlignment="1" applyProtection="1">
      <alignment horizontal="center" vertical="center"/>
      <protection locked="0"/>
    </xf>
    <xf numFmtId="0" fontId="19" fillId="0" borderId="4" xfId="1" applyNumberFormat="1" applyFont="1" applyBorder="1" applyAlignment="1" applyProtection="1">
      <alignment horizontal="center" vertical="center"/>
      <protection locked="0"/>
    </xf>
    <xf numFmtId="0" fontId="19" fillId="0" borderId="1" xfId="1" applyNumberFormat="1" applyFont="1" applyBorder="1" applyAlignment="1" applyProtection="1">
      <alignment horizontal="center" vertical="center"/>
      <protection locked="0"/>
    </xf>
    <xf numFmtId="0" fontId="19" fillId="2" borderId="1" xfId="1" applyFont="1" applyFill="1" applyBorder="1" applyAlignment="1">
      <alignment horizontal="center"/>
    </xf>
    <xf numFmtId="0" fontId="20" fillId="2" borderId="1" xfId="1" applyFont="1" applyFill="1" applyBorder="1" applyAlignment="1">
      <alignment horizontal="center" vertical="center"/>
    </xf>
    <xf numFmtId="0" fontId="19" fillId="0" borderId="6" xfId="1" applyNumberFormat="1" applyFont="1" applyBorder="1" applyAlignment="1" applyProtection="1">
      <alignment horizontal="center" vertical="center"/>
      <protection locked="0"/>
    </xf>
    <xf numFmtId="0" fontId="19" fillId="0" borderId="3" xfId="1" applyNumberFormat="1" applyFont="1" applyBorder="1" applyAlignment="1" applyProtection="1">
      <alignment horizontal="center" vertical="center"/>
      <protection locked="0"/>
    </xf>
    <xf numFmtId="0" fontId="10" fillId="0" borderId="5" xfId="1" applyFont="1" applyBorder="1" applyAlignment="1" applyProtection="1">
      <alignment horizontal="center" vertical="center"/>
      <protection locked="0"/>
    </xf>
    <xf numFmtId="0" fontId="10" fillId="0" borderId="2" xfId="1" applyFont="1" applyBorder="1" applyAlignment="1" applyProtection="1">
      <alignment horizontal="center" vertical="center"/>
      <protection locked="0"/>
    </xf>
    <xf numFmtId="0" fontId="13" fillId="0" borderId="2" xfId="1" applyFont="1" applyBorder="1" applyAlignment="1" applyProtection="1">
      <alignment horizontal="center" vertical="center"/>
      <protection locked="0"/>
    </xf>
    <xf numFmtId="0" fontId="10" fillId="0" borderId="4" xfId="1" applyFont="1" applyBorder="1" applyAlignment="1" applyProtection="1">
      <alignment horizontal="center" vertical="center"/>
      <protection locked="0"/>
    </xf>
    <xf numFmtId="0" fontId="10" fillId="0" borderId="4" xfId="1" applyFont="1" applyFill="1" applyBorder="1" applyAlignment="1" applyProtection="1">
      <alignment horizontal="center" vertical="center"/>
      <protection locked="0"/>
    </xf>
    <xf numFmtId="0" fontId="13" fillId="0" borderId="4" xfId="1" applyFont="1" applyFill="1" applyBorder="1" applyAlignment="1" applyProtection="1">
      <alignment horizontal="center" vertical="center"/>
      <protection locked="0"/>
    </xf>
    <xf numFmtId="0" fontId="13" fillId="0" borderId="4" xfId="1" applyFont="1" applyBorder="1" applyAlignment="1" applyProtection="1">
      <alignment horizontal="center" vertical="center"/>
      <protection locked="0"/>
    </xf>
    <xf numFmtId="0" fontId="10" fillId="0" borderId="3" xfId="1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>
      <alignment horizontal="left"/>
    </xf>
    <xf numFmtId="0" fontId="22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22" fillId="0" borderId="0" xfId="0" applyFont="1" applyBorder="1"/>
    <xf numFmtId="0" fontId="21" fillId="0" borderId="0" xfId="0" applyFont="1" applyBorder="1" applyAlignment="1">
      <alignment horizontal="center"/>
    </xf>
    <xf numFmtId="0" fontId="26" fillId="0" borderId="0" xfId="0" applyFont="1"/>
    <xf numFmtId="0" fontId="27" fillId="0" borderId="0" xfId="0" applyFont="1"/>
    <xf numFmtId="0" fontId="0" fillId="0" borderId="0" xfId="0" applyFont="1"/>
    <xf numFmtId="0" fontId="27" fillId="0" borderId="0" xfId="0" applyFont="1" applyBorder="1" applyAlignment="1">
      <alignment horizontal="left"/>
    </xf>
    <xf numFmtId="0" fontId="17" fillId="0" borderId="0" xfId="0" applyFont="1"/>
    <xf numFmtId="0" fontId="17" fillId="0" borderId="1" xfId="0" applyNumberFormat="1" applyFont="1" applyBorder="1" applyAlignment="1">
      <alignment horizontal="left" vertic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 applyProtection="1">
      <alignment horizontal="left" vertical="top" wrapText="1" readingOrder="1"/>
      <protection locked="0"/>
    </xf>
    <xf numFmtId="0" fontId="17" fillId="0" borderId="1" xfId="0" applyFont="1" applyBorder="1" applyAlignment="1" applyProtection="1">
      <alignment horizontal="left" vertical="top"/>
      <protection locked="0"/>
    </xf>
    <xf numFmtId="0" fontId="17" fillId="0" borderId="1" xfId="0" applyFont="1" applyBorder="1" applyAlignment="1" applyProtection="1">
      <alignment horizontal="center" vertical="top" wrapText="1" readingOrder="1"/>
      <protection locked="0"/>
    </xf>
    <xf numFmtId="0" fontId="17" fillId="0" borderId="1" xfId="0" applyFont="1" applyBorder="1" applyAlignment="1">
      <alignment horizontal="center" readingOrder="1"/>
    </xf>
    <xf numFmtId="0" fontId="17" fillId="0" borderId="1" xfId="0" applyFont="1" applyBorder="1" applyAlignment="1" applyProtection="1">
      <alignment horizontal="center" vertical="top" readingOrder="1"/>
      <protection locked="0"/>
    </xf>
    <xf numFmtId="0" fontId="17" fillId="0" borderId="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2" xfId="0" applyFont="1" applyBorder="1" applyAlignment="1" applyProtection="1">
      <alignment horizontal="center" vertical="top" readingOrder="1"/>
      <protection locked="0"/>
    </xf>
    <xf numFmtId="0" fontId="16" fillId="0" borderId="1" xfId="1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0" fillId="0" borderId="6" xfId="1" applyFont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 applyProtection="1">
      <alignment horizontal="center" vertical="top"/>
      <protection locked="0"/>
    </xf>
    <xf numFmtId="0" fontId="12" fillId="2" borderId="13" xfId="1" applyFont="1" applyFill="1" applyBorder="1" applyAlignment="1">
      <alignment horizontal="center" vertical="center"/>
    </xf>
    <xf numFmtId="0" fontId="19" fillId="0" borderId="13" xfId="1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Border="1" applyAlignment="1">
      <alignment horizontal="center"/>
    </xf>
    <xf numFmtId="0" fontId="30" fillId="0" borderId="0" xfId="0" applyFont="1"/>
    <xf numFmtId="0" fontId="8" fillId="0" borderId="4" xfId="1" applyNumberFormat="1" applyFont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7" fillId="0" borderId="1" xfId="5" applyFont="1" applyFill="1" applyBorder="1" applyAlignment="1">
      <alignment vertical="center"/>
    </xf>
    <xf numFmtId="0" fontId="7" fillId="0" borderId="3" xfId="5" applyFont="1" applyFill="1" applyBorder="1" applyAlignment="1">
      <alignment horizontal="center" vertical="center"/>
    </xf>
    <xf numFmtId="0" fontId="8" fillId="0" borderId="1" xfId="1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7" fillId="0" borderId="0" xfId="5" applyFont="1" applyFill="1" applyBorder="1" applyAlignment="1">
      <alignment vertical="center"/>
    </xf>
    <xf numFmtId="0" fontId="0" fillId="0" borderId="1" xfId="0" applyBorder="1"/>
    <xf numFmtId="0" fontId="21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7" fillId="3" borderId="1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17" fillId="4" borderId="0" xfId="0" applyFont="1" applyFill="1" applyBorder="1" applyAlignment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/>
    </xf>
    <xf numFmtId="0" fontId="25" fillId="0" borderId="0" xfId="0" applyFont="1" applyFill="1" applyBorder="1" applyAlignment="1">
      <alignment horizontal="left"/>
    </xf>
  </cellXfs>
  <cellStyles count="7">
    <cellStyle name="Currency 2" xfId="4"/>
    <cellStyle name="Normal" xfId="0" builtinId="0"/>
    <cellStyle name="Normal 2" xfId="2"/>
    <cellStyle name="Normal 2 2" xfId="5"/>
    <cellStyle name="Normal 2 3" xfId="6"/>
    <cellStyle name="Normal 3" xfId="1"/>
    <cellStyle name="Normal 4" xfId="3"/>
  </cellStyles>
  <dxfs count="25">
    <dxf>
      <font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81"/>
  <sheetViews>
    <sheetView tabSelected="1" topLeftCell="D1" zoomScaleNormal="100" workbookViewId="0">
      <pane ySplit="12" topLeftCell="A13" activePane="bottomLeft" state="frozen"/>
      <selection activeCell="E28" sqref="E28"/>
      <selection pane="bottomLeft" activeCell="E10" sqref="E10"/>
    </sheetView>
  </sheetViews>
  <sheetFormatPr defaultRowHeight="15" x14ac:dyDescent="0.25"/>
  <cols>
    <col min="1" max="1" width="12.7109375" style="5" bestFit="1" customWidth="1"/>
    <col min="2" max="2" width="23.140625" customWidth="1"/>
    <col min="3" max="3" width="23.140625" style="14" customWidth="1"/>
    <col min="4" max="4" width="9.42578125" style="14" customWidth="1"/>
    <col min="5" max="5" width="20.28515625" style="14" bestFit="1" customWidth="1"/>
    <col min="6" max="7" width="10.140625" style="4" bestFit="1" customWidth="1"/>
    <col min="8" max="8" width="9.7109375" style="4" bestFit="1" customWidth="1"/>
    <col min="9" max="9" width="11.140625" customWidth="1"/>
    <col min="10" max="10" width="10.140625" style="4" bestFit="1" customWidth="1"/>
    <col min="11" max="11" width="10.140625" bestFit="1" customWidth="1"/>
    <col min="12" max="12" width="9.7109375" bestFit="1" customWidth="1"/>
    <col min="13" max="13" width="22.5703125" style="4" bestFit="1" customWidth="1"/>
    <col min="14" max="14" width="19.5703125" bestFit="1" customWidth="1"/>
    <col min="15" max="15" width="24.140625" bestFit="1" customWidth="1"/>
  </cols>
  <sheetData>
    <row r="1" spans="1:18" s="14" customFormat="1" ht="26.25" x14ac:dyDescent="0.4">
      <c r="A1" s="104" t="s">
        <v>434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82"/>
    </row>
    <row r="2" spans="1:18" s="14" customFormat="1" ht="15.75" x14ac:dyDescent="0.25">
      <c r="A2" s="61"/>
      <c r="B2" s="61"/>
      <c r="C2" s="61"/>
      <c r="D2" s="61"/>
      <c r="E2" s="61"/>
      <c r="F2" s="61"/>
      <c r="G2" s="61"/>
      <c r="L2" s="61"/>
    </row>
    <row r="3" spans="1:18" s="14" customFormat="1" ht="15.75" x14ac:dyDescent="0.25">
      <c r="E3" s="66" t="s">
        <v>149</v>
      </c>
      <c r="F3" s="62"/>
      <c r="G3" s="59" t="s">
        <v>177</v>
      </c>
      <c r="H3" s="63"/>
      <c r="I3" s="63"/>
      <c r="J3" s="59" t="s">
        <v>180</v>
      </c>
      <c r="L3" s="64"/>
    </row>
    <row r="4" spans="1:18" s="14" customFormat="1" ht="15.75" x14ac:dyDescent="0.25">
      <c r="E4" s="66" t="s">
        <v>150</v>
      </c>
      <c r="F4" s="62"/>
      <c r="G4" s="59" t="s">
        <v>178</v>
      </c>
      <c r="H4" s="63"/>
      <c r="I4" s="63"/>
      <c r="J4" s="59" t="s">
        <v>181</v>
      </c>
      <c r="L4" s="64"/>
    </row>
    <row r="5" spans="1:18" s="14" customFormat="1" ht="15.75" x14ac:dyDescent="0.25">
      <c r="E5" s="67" t="s">
        <v>151</v>
      </c>
      <c r="F5" s="62"/>
      <c r="G5" s="59" t="s">
        <v>179</v>
      </c>
      <c r="H5" s="63"/>
      <c r="I5" s="63"/>
      <c r="J5" s="59" t="s">
        <v>182</v>
      </c>
      <c r="L5" s="64"/>
    </row>
    <row r="6" spans="1:18" s="14" customFormat="1" ht="15.75" x14ac:dyDescent="0.25">
      <c r="A6" s="67"/>
      <c r="B6" s="62"/>
      <c r="C6" s="59"/>
      <c r="D6" s="63"/>
      <c r="E6" s="63"/>
      <c r="F6" s="59"/>
      <c r="G6" s="64"/>
      <c r="L6" s="64"/>
    </row>
    <row r="7" spans="1:18" s="14" customFormat="1" ht="15.75" x14ac:dyDescent="0.25">
      <c r="E7" s="68" t="s">
        <v>144</v>
      </c>
      <c r="F7" s="62"/>
      <c r="G7" s="59" t="s">
        <v>183</v>
      </c>
      <c r="H7" s="63"/>
      <c r="J7" s="92">
        <v>118</v>
      </c>
      <c r="L7" s="64"/>
    </row>
    <row r="8" spans="1:18" s="14" customFormat="1" ht="15.75" x14ac:dyDescent="0.25">
      <c r="E8" s="69" t="s">
        <v>145</v>
      </c>
      <c r="F8" s="62"/>
      <c r="G8" s="59" t="s">
        <v>184</v>
      </c>
      <c r="H8" s="59"/>
      <c r="I8" s="92"/>
      <c r="J8" s="92">
        <v>118</v>
      </c>
      <c r="L8" s="64"/>
    </row>
    <row r="9" spans="1:18" s="14" customFormat="1" ht="15.75" x14ac:dyDescent="0.25">
      <c r="A9" s="59"/>
      <c r="B9" s="62"/>
      <c r="C9" s="59"/>
      <c r="D9" s="63"/>
      <c r="E9" s="69" t="s">
        <v>176</v>
      </c>
      <c r="F9" s="62"/>
      <c r="G9" s="59" t="s">
        <v>185</v>
      </c>
      <c r="H9" s="59"/>
      <c r="I9" s="92"/>
      <c r="J9" s="92">
        <v>117</v>
      </c>
      <c r="L9" s="64"/>
    </row>
    <row r="10" spans="1:18" s="14" customFormat="1" x14ac:dyDescent="0.25">
      <c r="A10" s="5"/>
      <c r="F10" s="4"/>
      <c r="G10" s="4"/>
      <c r="H10" s="4"/>
      <c r="J10" s="4"/>
      <c r="M10" s="4"/>
    </row>
    <row r="11" spans="1:18" s="14" customFormat="1" x14ac:dyDescent="0.25">
      <c r="A11" s="5"/>
      <c r="F11" s="4"/>
      <c r="G11" s="4"/>
      <c r="H11" s="4"/>
      <c r="J11" s="4"/>
      <c r="M11" s="4"/>
    </row>
    <row r="12" spans="1:18" ht="23.25" x14ac:dyDescent="0.25">
      <c r="A12" s="38" t="s">
        <v>0</v>
      </c>
      <c r="B12" s="39" t="s">
        <v>52</v>
      </c>
      <c r="C12" s="39" t="s">
        <v>20</v>
      </c>
      <c r="D12" s="39" t="s">
        <v>138</v>
      </c>
      <c r="E12" s="39" t="s">
        <v>167</v>
      </c>
      <c r="F12" s="40" t="s">
        <v>1</v>
      </c>
      <c r="G12" s="41" t="s">
        <v>2</v>
      </c>
      <c r="H12" s="41" t="s">
        <v>4</v>
      </c>
      <c r="I12" s="41" t="s">
        <v>3</v>
      </c>
      <c r="J12" s="41" t="s">
        <v>5</v>
      </c>
      <c r="K12" s="41" t="s">
        <v>6</v>
      </c>
      <c r="L12" s="41" t="s">
        <v>7</v>
      </c>
      <c r="M12" s="41" t="s">
        <v>187</v>
      </c>
      <c r="N12" s="89" t="s">
        <v>174</v>
      </c>
      <c r="O12" s="89" t="s">
        <v>175</v>
      </c>
    </row>
    <row r="13" spans="1:18" ht="20.25" customHeight="1" x14ac:dyDescent="0.35">
      <c r="A13" s="18">
        <v>153</v>
      </c>
      <c r="B13" s="21" t="s">
        <v>46</v>
      </c>
      <c r="C13" s="23" t="s">
        <v>47</v>
      </c>
      <c r="D13" s="57" t="s">
        <v>139</v>
      </c>
      <c r="E13" s="57">
        <v>238</v>
      </c>
      <c r="F13" s="45">
        <v>25</v>
      </c>
      <c r="G13" s="46">
        <v>24</v>
      </c>
      <c r="H13" s="47">
        <f t="shared" ref="H13:H44" si="0">SUM(F13:G13)</f>
        <v>49</v>
      </c>
      <c r="I13" s="46">
        <v>24</v>
      </c>
      <c r="J13" s="46">
        <v>25</v>
      </c>
      <c r="K13" s="46">
        <v>25</v>
      </c>
      <c r="L13" s="48">
        <f t="shared" ref="L13:L44" si="1">SUM(I13:K13)</f>
        <v>74</v>
      </c>
      <c r="M13" s="48">
        <f t="shared" ref="M13:M44" si="2">SUM(L13,H13)</f>
        <v>123</v>
      </c>
      <c r="N13" s="90">
        <v>4</v>
      </c>
      <c r="O13" s="91">
        <f>SUM(M13, N13,E13)</f>
        <v>365</v>
      </c>
      <c r="P13" s="24"/>
      <c r="Q13" s="24"/>
      <c r="R13" s="24"/>
    </row>
    <row r="14" spans="1:18" ht="20.25" customHeight="1" x14ac:dyDescent="0.35">
      <c r="A14" s="20">
        <v>189</v>
      </c>
      <c r="B14" s="21" t="s">
        <v>48</v>
      </c>
      <c r="C14" s="23" t="s">
        <v>49</v>
      </c>
      <c r="D14" s="54"/>
      <c r="E14" s="54">
        <v>238</v>
      </c>
      <c r="F14" s="45">
        <v>25</v>
      </c>
      <c r="G14" s="46">
        <v>25</v>
      </c>
      <c r="H14" s="47">
        <f t="shared" si="0"/>
        <v>50</v>
      </c>
      <c r="I14" s="46">
        <v>25</v>
      </c>
      <c r="J14" s="46">
        <v>24</v>
      </c>
      <c r="K14" s="46">
        <v>22</v>
      </c>
      <c r="L14" s="48">
        <f t="shared" si="1"/>
        <v>71</v>
      </c>
      <c r="M14" s="48">
        <f t="shared" si="2"/>
        <v>121</v>
      </c>
      <c r="N14" s="90">
        <v>2</v>
      </c>
      <c r="O14" s="91">
        <f t="shared" ref="O14:O64" si="3">SUM(M14, N14,E14)</f>
        <v>361</v>
      </c>
      <c r="P14" s="26"/>
      <c r="Q14" s="27"/>
      <c r="R14" s="24"/>
    </row>
    <row r="15" spans="1:18" ht="20.25" customHeight="1" x14ac:dyDescent="0.35">
      <c r="A15" s="20">
        <v>272</v>
      </c>
      <c r="B15" s="29" t="s">
        <v>53</v>
      </c>
      <c r="C15" s="23" t="s">
        <v>54</v>
      </c>
      <c r="D15" s="54"/>
      <c r="E15" s="54">
        <v>238</v>
      </c>
      <c r="F15" s="45">
        <v>25</v>
      </c>
      <c r="G15" s="46">
        <v>24</v>
      </c>
      <c r="H15" s="47">
        <f t="shared" si="0"/>
        <v>49</v>
      </c>
      <c r="I15" s="46">
        <v>25</v>
      </c>
      <c r="J15" s="46">
        <v>24</v>
      </c>
      <c r="K15" s="46">
        <v>23</v>
      </c>
      <c r="L15" s="48">
        <f t="shared" si="1"/>
        <v>72</v>
      </c>
      <c r="M15" s="48">
        <f t="shared" si="2"/>
        <v>121</v>
      </c>
      <c r="N15" s="90">
        <v>5</v>
      </c>
      <c r="O15" s="91">
        <f t="shared" si="3"/>
        <v>364</v>
      </c>
      <c r="P15" s="28"/>
      <c r="Q15" s="27"/>
      <c r="R15" s="24"/>
    </row>
    <row r="16" spans="1:18" ht="20.25" customHeight="1" x14ac:dyDescent="0.35">
      <c r="A16" s="20">
        <v>274</v>
      </c>
      <c r="B16" s="29" t="s">
        <v>40</v>
      </c>
      <c r="C16" s="23" t="s">
        <v>41</v>
      </c>
      <c r="D16" s="54"/>
      <c r="E16" s="54">
        <v>243</v>
      </c>
      <c r="F16" s="45">
        <v>25</v>
      </c>
      <c r="G16" s="46">
        <v>25</v>
      </c>
      <c r="H16" s="47">
        <f t="shared" si="0"/>
        <v>50</v>
      </c>
      <c r="I16" s="46">
        <v>25</v>
      </c>
      <c r="J16" s="46">
        <v>23</v>
      </c>
      <c r="K16" s="46">
        <v>23</v>
      </c>
      <c r="L16" s="48">
        <f t="shared" si="1"/>
        <v>71</v>
      </c>
      <c r="M16" s="48">
        <f t="shared" si="2"/>
        <v>121</v>
      </c>
      <c r="N16" s="90">
        <v>1</v>
      </c>
      <c r="O16" s="91">
        <f t="shared" si="3"/>
        <v>365</v>
      </c>
      <c r="P16" s="28"/>
      <c r="Q16" s="27"/>
      <c r="R16" s="24"/>
    </row>
    <row r="17" spans="1:18" ht="20.25" customHeight="1" x14ac:dyDescent="0.35">
      <c r="A17" s="20">
        <v>310</v>
      </c>
      <c r="B17" s="21" t="s">
        <v>44</v>
      </c>
      <c r="C17" s="23" t="s">
        <v>45</v>
      </c>
      <c r="D17" s="54"/>
      <c r="E17" s="54">
        <v>240</v>
      </c>
      <c r="F17" s="45">
        <v>24</v>
      </c>
      <c r="G17" s="46">
        <v>25</v>
      </c>
      <c r="H17" s="47">
        <f t="shared" si="0"/>
        <v>49</v>
      </c>
      <c r="I17" s="46">
        <v>23</v>
      </c>
      <c r="J17" s="46">
        <v>25</v>
      </c>
      <c r="K17" s="46">
        <v>23</v>
      </c>
      <c r="L17" s="48">
        <f t="shared" si="1"/>
        <v>71</v>
      </c>
      <c r="M17" s="48">
        <f t="shared" si="2"/>
        <v>120</v>
      </c>
      <c r="N17" s="90">
        <v>3</v>
      </c>
      <c r="O17" s="91">
        <f t="shared" si="3"/>
        <v>363</v>
      </c>
      <c r="P17" s="28"/>
      <c r="Q17" s="27"/>
      <c r="R17" s="24"/>
    </row>
    <row r="18" spans="1:18" ht="20.25" customHeight="1" x14ac:dyDescent="0.35">
      <c r="A18" s="31">
        <v>154</v>
      </c>
      <c r="B18" s="21" t="s">
        <v>74</v>
      </c>
      <c r="C18" s="30" t="s">
        <v>75</v>
      </c>
      <c r="D18" s="56" t="s">
        <v>139</v>
      </c>
      <c r="E18" s="56">
        <v>227</v>
      </c>
      <c r="F18" s="45">
        <v>24</v>
      </c>
      <c r="G18" s="46">
        <v>24</v>
      </c>
      <c r="H18" s="47">
        <f t="shared" si="0"/>
        <v>48</v>
      </c>
      <c r="I18" s="46">
        <v>22</v>
      </c>
      <c r="J18" s="46">
        <v>24</v>
      </c>
      <c r="K18" s="46">
        <v>24</v>
      </c>
      <c r="L18" s="48">
        <f t="shared" si="1"/>
        <v>70</v>
      </c>
      <c r="M18" s="48">
        <f t="shared" si="2"/>
        <v>118</v>
      </c>
      <c r="N18" s="90">
        <v>1</v>
      </c>
      <c r="O18" s="91">
        <f t="shared" si="3"/>
        <v>346</v>
      </c>
      <c r="P18" s="28"/>
      <c r="Q18" s="27"/>
      <c r="R18" s="24"/>
    </row>
    <row r="19" spans="1:18" ht="20.25" customHeight="1" x14ac:dyDescent="0.35">
      <c r="A19" s="31">
        <v>206</v>
      </c>
      <c r="B19" s="21" t="s">
        <v>57</v>
      </c>
      <c r="C19" s="23" t="s">
        <v>58</v>
      </c>
      <c r="D19" s="84"/>
      <c r="E19" s="84">
        <v>237</v>
      </c>
      <c r="F19" s="49">
        <v>21</v>
      </c>
      <c r="G19" s="50">
        <v>25</v>
      </c>
      <c r="H19" s="47">
        <f t="shared" si="0"/>
        <v>46</v>
      </c>
      <c r="I19" s="50">
        <v>24</v>
      </c>
      <c r="J19" s="50">
        <v>24</v>
      </c>
      <c r="K19" s="50">
        <v>24</v>
      </c>
      <c r="L19" s="48">
        <f t="shared" si="1"/>
        <v>72</v>
      </c>
      <c r="M19" s="48">
        <f t="shared" si="2"/>
        <v>118</v>
      </c>
      <c r="O19" s="91">
        <f t="shared" si="3"/>
        <v>355</v>
      </c>
      <c r="P19" s="28"/>
      <c r="Q19" s="27"/>
      <c r="R19" s="24"/>
    </row>
    <row r="20" spans="1:18" ht="20.25" customHeight="1" x14ac:dyDescent="0.35">
      <c r="A20" s="31">
        <v>217</v>
      </c>
      <c r="B20" s="29" t="s">
        <v>65</v>
      </c>
      <c r="C20" s="23" t="s">
        <v>66</v>
      </c>
      <c r="D20" s="57" t="s">
        <v>139</v>
      </c>
      <c r="E20" s="57">
        <v>234</v>
      </c>
      <c r="F20" s="45">
        <v>25</v>
      </c>
      <c r="G20" s="46">
        <v>22</v>
      </c>
      <c r="H20" s="47">
        <f t="shared" si="0"/>
        <v>47</v>
      </c>
      <c r="I20" s="46">
        <v>24</v>
      </c>
      <c r="J20" s="46">
        <v>24</v>
      </c>
      <c r="K20" s="46">
        <v>22</v>
      </c>
      <c r="L20" s="48">
        <f t="shared" si="1"/>
        <v>70</v>
      </c>
      <c r="M20" s="48">
        <f t="shared" si="2"/>
        <v>117</v>
      </c>
      <c r="O20" s="91">
        <f t="shared" si="3"/>
        <v>351</v>
      </c>
    </row>
    <row r="21" spans="1:18" ht="20.25" customHeight="1" x14ac:dyDescent="0.35">
      <c r="A21" s="31">
        <v>239</v>
      </c>
      <c r="B21" s="21" t="s">
        <v>63</v>
      </c>
      <c r="C21" s="23" t="s">
        <v>64</v>
      </c>
      <c r="D21" s="54"/>
      <c r="E21" s="54">
        <v>235</v>
      </c>
      <c r="F21" s="45">
        <v>23</v>
      </c>
      <c r="G21" s="46">
        <v>23</v>
      </c>
      <c r="H21" s="47">
        <f t="shared" si="0"/>
        <v>46</v>
      </c>
      <c r="I21" s="46">
        <v>23</v>
      </c>
      <c r="J21" s="46">
        <v>25</v>
      </c>
      <c r="K21" s="46">
        <v>23</v>
      </c>
      <c r="L21" s="48">
        <f t="shared" si="1"/>
        <v>71</v>
      </c>
      <c r="M21" s="48">
        <f t="shared" si="2"/>
        <v>117</v>
      </c>
      <c r="O21" s="91">
        <f t="shared" si="3"/>
        <v>352</v>
      </c>
    </row>
    <row r="22" spans="1:18" ht="20.25" customHeight="1" x14ac:dyDescent="0.35">
      <c r="A22" s="31">
        <v>300</v>
      </c>
      <c r="B22" s="32" t="s">
        <v>135</v>
      </c>
      <c r="C22" s="23" t="s">
        <v>122</v>
      </c>
      <c r="D22" s="57" t="s">
        <v>141</v>
      </c>
      <c r="E22" s="57"/>
      <c r="F22" s="45">
        <v>23</v>
      </c>
      <c r="G22" s="46">
        <v>23</v>
      </c>
      <c r="H22" s="47">
        <f t="shared" si="0"/>
        <v>46</v>
      </c>
      <c r="I22" s="46">
        <v>24</v>
      </c>
      <c r="J22" s="46">
        <v>23</v>
      </c>
      <c r="K22" s="46">
        <v>24</v>
      </c>
      <c r="L22" s="48">
        <f t="shared" si="1"/>
        <v>71</v>
      </c>
      <c r="M22" s="48">
        <f t="shared" si="2"/>
        <v>117</v>
      </c>
      <c r="O22" s="91">
        <f t="shared" si="3"/>
        <v>117</v>
      </c>
    </row>
    <row r="23" spans="1:18" ht="20.25" customHeight="1" x14ac:dyDescent="0.35">
      <c r="A23" s="31">
        <v>270</v>
      </c>
      <c r="B23" s="21" t="s">
        <v>50</v>
      </c>
      <c r="C23" s="23" t="s">
        <v>51</v>
      </c>
      <c r="D23" s="54"/>
      <c r="E23" s="54">
        <v>238</v>
      </c>
      <c r="F23" s="45">
        <v>24</v>
      </c>
      <c r="G23" s="46">
        <v>23</v>
      </c>
      <c r="H23" s="47">
        <f t="shared" si="0"/>
        <v>47</v>
      </c>
      <c r="I23" s="46">
        <v>24</v>
      </c>
      <c r="J23" s="46">
        <v>23</v>
      </c>
      <c r="K23" s="46">
        <v>23</v>
      </c>
      <c r="L23" s="48">
        <f t="shared" si="1"/>
        <v>70</v>
      </c>
      <c r="M23" s="48">
        <f t="shared" si="2"/>
        <v>117</v>
      </c>
      <c r="O23" s="91">
        <f t="shared" si="3"/>
        <v>355</v>
      </c>
    </row>
    <row r="24" spans="1:18" ht="20.25" customHeight="1" x14ac:dyDescent="0.35">
      <c r="A24" s="31">
        <v>171</v>
      </c>
      <c r="B24" s="29" t="s">
        <v>86</v>
      </c>
      <c r="C24" s="23" t="s">
        <v>87</v>
      </c>
      <c r="D24" s="54"/>
      <c r="E24" s="54">
        <v>214</v>
      </c>
      <c r="F24" s="45">
        <v>24</v>
      </c>
      <c r="G24" s="46">
        <v>23</v>
      </c>
      <c r="H24" s="47">
        <f t="shared" si="0"/>
        <v>47</v>
      </c>
      <c r="I24" s="46">
        <v>24</v>
      </c>
      <c r="J24" s="46">
        <v>23</v>
      </c>
      <c r="K24" s="46">
        <v>22</v>
      </c>
      <c r="L24" s="48">
        <f t="shared" si="1"/>
        <v>69</v>
      </c>
      <c r="M24" s="48">
        <f t="shared" si="2"/>
        <v>116</v>
      </c>
      <c r="O24" s="91">
        <f t="shared" si="3"/>
        <v>330</v>
      </c>
    </row>
    <row r="25" spans="1:18" ht="20.25" customHeight="1" x14ac:dyDescent="0.35">
      <c r="A25" s="31">
        <v>144</v>
      </c>
      <c r="B25" s="29" t="s">
        <v>76</v>
      </c>
      <c r="C25" s="23" t="s">
        <v>77</v>
      </c>
      <c r="D25" s="57" t="s">
        <v>139</v>
      </c>
      <c r="E25" s="57">
        <v>226</v>
      </c>
      <c r="F25" s="45">
        <v>22</v>
      </c>
      <c r="G25" s="46">
        <v>23</v>
      </c>
      <c r="H25" s="47">
        <f t="shared" si="0"/>
        <v>45</v>
      </c>
      <c r="I25" s="46">
        <v>24</v>
      </c>
      <c r="J25" s="46">
        <v>23</v>
      </c>
      <c r="K25" s="46">
        <v>23</v>
      </c>
      <c r="L25" s="48">
        <f t="shared" si="1"/>
        <v>70</v>
      </c>
      <c r="M25" s="48">
        <f t="shared" si="2"/>
        <v>115</v>
      </c>
      <c r="O25" s="91">
        <f t="shared" si="3"/>
        <v>341</v>
      </c>
    </row>
    <row r="26" spans="1:18" ht="20.25" customHeight="1" x14ac:dyDescent="0.35">
      <c r="A26" s="31">
        <v>317</v>
      </c>
      <c r="B26" s="21" t="s">
        <v>59</v>
      </c>
      <c r="C26" s="23" t="s">
        <v>60</v>
      </c>
      <c r="D26" s="54"/>
      <c r="E26" s="54">
        <v>236</v>
      </c>
      <c r="F26" s="45">
        <v>22</v>
      </c>
      <c r="G26" s="46">
        <v>23</v>
      </c>
      <c r="H26" s="47">
        <f t="shared" si="0"/>
        <v>45</v>
      </c>
      <c r="I26" s="46">
        <v>23</v>
      </c>
      <c r="J26" s="46">
        <v>24</v>
      </c>
      <c r="K26" s="46">
        <v>23</v>
      </c>
      <c r="L26" s="48">
        <f t="shared" si="1"/>
        <v>70</v>
      </c>
      <c r="M26" s="48">
        <f t="shared" si="2"/>
        <v>115</v>
      </c>
      <c r="O26" s="91">
        <f t="shared" si="3"/>
        <v>351</v>
      </c>
    </row>
    <row r="27" spans="1:18" ht="20.25" customHeight="1" x14ac:dyDescent="0.35">
      <c r="A27" s="31">
        <v>110</v>
      </c>
      <c r="B27" s="29" t="s">
        <v>117</v>
      </c>
      <c r="C27" s="23" t="s">
        <v>118</v>
      </c>
      <c r="D27" s="57" t="s">
        <v>139</v>
      </c>
      <c r="E27" s="57"/>
      <c r="F27" s="45">
        <v>25</v>
      </c>
      <c r="G27" s="46">
        <v>22</v>
      </c>
      <c r="H27" s="47">
        <f t="shared" si="0"/>
        <v>47</v>
      </c>
      <c r="I27" s="46">
        <v>21</v>
      </c>
      <c r="J27" s="46">
        <v>22</v>
      </c>
      <c r="K27" s="46">
        <v>23</v>
      </c>
      <c r="L27" s="48">
        <f t="shared" si="1"/>
        <v>66</v>
      </c>
      <c r="M27" s="48">
        <f t="shared" si="2"/>
        <v>113</v>
      </c>
      <c r="O27" s="91">
        <f t="shared" si="3"/>
        <v>113</v>
      </c>
    </row>
    <row r="28" spans="1:18" ht="20.25" customHeight="1" x14ac:dyDescent="0.35">
      <c r="A28" s="31">
        <v>136</v>
      </c>
      <c r="B28" s="21" t="s">
        <v>69</v>
      </c>
      <c r="C28" s="23" t="s">
        <v>70</v>
      </c>
      <c r="D28" s="57" t="s">
        <v>169</v>
      </c>
      <c r="E28" s="57">
        <v>231</v>
      </c>
      <c r="F28" s="45">
        <v>23</v>
      </c>
      <c r="G28" s="46">
        <v>24</v>
      </c>
      <c r="H28" s="47">
        <f t="shared" si="0"/>
        <v>47</v>
      </c>
      <c r="I28" s="46">
        <v>21</v>
      </c>
      <c r="J28" s="46">
        <v>22</v>
      </c>
      <c r="K28" s="46">
        <v>23</v>
      </c>
      <c r="L28" s="48">
        <f t="shared" si="1"/>
        <v>66</v>
      </c>
      <c r="M28" s="48">
        <f t="shared" si="2"/>
        <v>113</v>
      </c>
      <c r="O28" s="91">
        <f t="shared" si="3"/>
        <v>344</v>
      </c>
    </row>
    <row r="29" spans="1:18" ht="20.25" customHeight="1" x14ac:dyDescent="0.35">
      <c r="A29" s="31">
        <v>309</v>
      </c>
      <c r="B29" s="21" t="s">
        <v>67</v>
      </c>
      <c r="C29" s="23" t="s">
        <v>68</v>
      </c>
      <c r="D29" s="57" t="s">
        <v>139</v>
      </c>
      <c r="E29" s="57">
        <v>231</v>
      </c>
      <c r="F29" s="45">
        <v>22</v>
      </c>
      <c r="G29" s="46">
        <v>23</v>
      </c>
      <c r="H29" s="47">
        <f t="shared" si="0"/>
        <v>45</v>
      </c>
      <c r="I29" s="46">
        <v>22</v>
      </c>
      <c r="J29" s="46">
        <v>25</v>
      </c>
      <c r="K29" s="46">
        <v>21</v>
      </c>
      <c r="L29" s="48">
        <f t="shared" si="1"/>
        <v>68</v>
      </c>
      <c r="M29" s="48">
        <f t="shared" si="2"/>
        <v>113</v>
      </c>
      <c r="O29" s="91">
        <f t="shared" si="3"/>
        <v>344</v>
      </c>
    </row>
    <row r="30" spans="1:18" ht="20.25" customHeight="1" x14ac:dyDescent="0.35">
      <c r="A30" s="31">
        <v>102</v>
      </c>
      <c r="B30" s="21" t="s">
        <v>78</v>
      </c>
      <c r="C30" s="30" t="s">
        <v>79</v>
      </c>
      <c r="D30" s="56" t="s">
        <v>139</v>
      </c>
      <c r="E30" s="56">
        <v>224</v>
      </c>
      <c r="F30" s="45">
        <v>22</v>
      </c>
      <c r="G30" s="46">
        <v>22</v>
      </c>
      <c r="H30" s="47">
        <f t="shared" si="0"/>
        <v>44</v>
      </c>
      <c r="I30" s="46">
        <v>23</v>
      </c>
      <c r="J30" s="46">
        <v>22</v>
      </c>
      <c r="K30" s="46">
        <v>23</v>
      </c>
      <c r="L30" s="48">
        <f t="shared" si="1"/>
        <v>68</v>
      </c>
      <c r="M30" s="48">
        <f t="shared" si="2"/>
        <v>112</v>
      </c>
      <c r="O30" s="91">
        <f t="shared" si="3"/>
        <v>336</v>
      </c>
    </row>
    <row r="31" spans="1:18" ht="20.25" customHeight="1" x14ac:dyDescent="0.35">
      <c r="A31" s="31">
        <v>103</v>
      </c>
      <c r="B31" s="21" t="s">
        <v>88</v>
      </c>
      <c r="C31" s="23" t="s">
        <v>55</v>
      </c>
      <c r="D31" s="54"/>
      <c r="E31" s="54">
        <v>207</v>
      </c>
      <c r="F31" s="45">
        <v>23</v>
      </c>
      <c r="G31" s="46">
        <v>23</v>
      </c>
      <c r="H31" s="47">
        <f t="shared" si="0"/>
        <v>46</v>
      </c>
      <c r="I31" s="46">
        <v>22</v>
      </c>
      <c r="J31" s="46">
        <v>22</v>
      </c>
      <c r="K31" s="46">
        <v>22</v>
      </c>
      <c r="L31" s="48">
        <f t="shared" si="1"/>
        <v>66</v>
      </c>
      <c r="M31" s="48">
        <f t="shared" si="2"/>
        <v>112</v>
      </c>
      <c r="O31" s="91">
        <f t="shared" si="3"/>
        <v>319</v>
      </c>
    </row>
    <row r="32" spans="1:18" ht="20.25" customHeight="1" x14ac:dyDescent="0.35">
      <c r="A32" s="31">
        <v>108</v>
      </c>
      <c r="B32" s="29" t="s">
        <v>129</v>
      </c>
      <c r="C32" s="30" t="s">
        <v>130</v>
      </c>
      <c r="D32" s="55" t="s">
        <v>170</v>
      </c>
      <c r="E32" s="55"/>
      <c r="F32" s="45">
        <v>24</v>
      </c>
      <c r="G32" s="46">
        <v>22</v>
      </c>
      <c r="H32" s="47">
        <f t="shared" si="0"/>
        <v>46</v>
      </c>
      <c r="I32" s="46">
        <v>20</v>
      </c>
      <c r="J32" s="46">
        <v>24</v>
      </c>
      <c r="K32" s="46">
        <v>22</v>
      </c>
      <c r="L32" s="48">
        <f t="shared" si="1"/>
        <v>66</v>
      </c>
      <c r="M32" s="48">
        <f t="shared" si="2"/>
        <v>112</v>
      </c>
      <c r="O32" s="91">
        <f t="shared" si="3"/>
        <v>112</v>
      </c>
    </row>
    <row r="33" spans="1:15" ht="20.25" customHeight="1" x14ac:dyDescent="0.35">
      <c r="A33" s="31">
        <v>187</v>
      </c>
      <c r="B33" s="21" t="s">
        <v>42</v>
      </c>
      <c r="C33" s="23" t="s">
        <v>43</v>
      </c>
      <c r="D33" s="54"/>
      <c r="E33" s="54">
        <v>243</v>
      </c>
      <c r="F33" s="45">
        <v>23</v>
      </c>
      <c r="G33" s="46">
        <v>25</v>
      </c>
      <c r="H33" s="47">
        <f t="shared" si="0"/>
        <v>48</v>
      </c>
      <c r="I33" s="46">
        <v>22</v>
      </c>
      <c r="J33" s="46">
        <v>19</v>
      </c>
      <c r="K33" s="46">
        <v>23</v>
      </c>
      <c r="L33" s="48">
        <f t="shared" si="1"/>
        <v>64</v>
      </c>
      <c r="M33" s="48">
        <f t="shared" si="2"/>
        <v>112</v>
      </c>
      <c r="O33" s="91">
        <f t="shared" si="3"/>
        <v>355</v>
      </c>
    </row>
    <row r="34" spans="1:15" ht="20.25" customHeight="1" x14ac:dyDescent="0.35">
      <c r="A34" s="31">
        <v>205</v>
      </c>
      <c r="B34" s="21" t="s">
        <v>57</v>
      </c>
      <c r="C34" s="30" t="s">
        <v>71</v>
      </c>
      <c r="D34" s="55"/>
      <c r="E34" s="55">
        <v>230</v>
      </c>
      <c r="F34" s="45">
        <v>21</v>
      </c>
      <c r="G34" s="46">
        <v>23</v>
      </c>
      <c r="H34" s="47">
        <f t="shared" si="0"/>
        <v>44</v>
      </c>
      <c r="I34" s="46">
        <v>22</v>
      </c>
      <c r="J34" s="46">
        <v>23</v>
      </c>
      <c r="K34" s="46">
        <v>23</v>
      </c>
      <c r="L34" s="48">
        <f t="shared" si="1"/>
        <v>68</v>
      </c>
      <c r="M34" s="48">
        <f t="shared" si="2"/>
        <v>112</v>
      </c>
      <c r="O34" s="91">
        <f t="shared" si="3"/>
        <v>342</v>
      </c>
    </row>
    <row r="35" spans="1:15" ht="20.25" customHeight="1" x14ac:dyDescent="0.35">
      <c r="A35" s="31">
        <v>238</v>
      </c>
      <c r="B35" s="21" t="s">
        <v>81</v>
      </c>
      <c r="C35" s="23" t="s">
        <v>82</v>
      </c>
      <c r="D35" s="57" t="s">
        <v>139</v>
      </c>
      <c r="E35" s="57">
        <v>222</v>
      </c>
      <c r="F35" s="45">
        <v>22</v>
      </c>
      <c r="G35" s="46">
        <v>22</v>
      </c>
      <c r="H35" s="47">
        <f t="shared" si="0"/>
        <v>44</v>
      </c>
      <c r="I35" s="46">
        <v>22</v>
      </c>
      <c r="J35" s="46">
        <v>23</v>
      </c>
      <c r="K35" s="46">
        <v>23</v>
      </c>
      <c r="L35" s="48">
        <f t="shared" si="1"/>
        <v>68</v>
      </c>
      <c r="M35" s="48">
        <f t="shared" si="2"/>
        <v>112</v>
      </c>
      <c r="O35" s="91">
        <f t="shared" si="3"/>
        <v>334</v>
      </c>
    </row>
    <row r="36" spans="1:15" ht="20.25" customHeight="1" x14ac:dyDescent="0.35">
      <c r="A36" s="31">
        <v>298</v>
      </c>
      <c r="B36" s="21" t="s">
        <v>125</v>
      </c>
      <c r="C36" s="23" t="s">
        <v>126</v>
      </c>
      <c r="D36" s="57" t="s">
        <v>141</v>
      </c>
      <c r="E36" s="57"/>
      <c r="F36" s="45">
        <v>21</v>
      </c>
      <c r="G36" s="46">
        <v>24</v>
      </c>
      <c r="H36" s="47">
        <f t="shared" si="0"/>
        <v>45</v>
      </c>
      <c r="I36" s="46">
        <v>24</v>
      </c>
      <c r="J36" s="46">
        <v>21</v>
      </c>
      <c r="K36" s="46">
        <v>21</v>
      </c>
      <c r="L36" s="48">
        <f t="shared" si="1"/>
        <v>66</v>
      </c>
      <c r="M36" s="48">
        <f t="shared" si="2"/>
        <v>111</v>
      </c>
      <c r="O36" s="91">
        <f t="shared" si="3"/>
        <v>111</v>
      </c>
    </row>
    <row r="37" spans="1:15" ht="20.25" customHeight="1" x14ac:dyDescent="0.35">
      <c r="A37" s="31">
        <v>269</v>
      </c>
      <c r="B37" s="21" t="s">
        <v>25</v>
      </c>
      <c r="C37" s="23" t="s">
        <v>80</v>
      </c>
      <c r="D37" s="57" t="s">
        <v>139</v>
      </c>
      <c r="E37" s="57">
        <v>223</v>
      </c>
      <c r="F37" s="45">
        <v>23</v>
      </c>
      <c r="G37" s="46">
        <v>20</v>
      </c>
      <c r="H37" s="47">
        <f t="shared" si="0"/>
        <v>43</v>
      </c>
      <c r="I37" s="46">
        <v>23</v>
      </c>
      <c r="J37" s="46">
        <v>22</v>
      </c>
      <c r="K37" s="46">
        <v>23</v>
      </c>
      <c r="L37" s="48">
        <f t="shared" si="1"/>
        <v>68</v>
      </c>
      <c r="M37" s="48">
        <f t="shared" si="2"/>
        <v>111</v>
      </c>
      <c r="O37" s="91">
        <f t="shared" si="3"/>
        <v>334</v>
      </c>
    </row>
    <row r="38" spans="1:15" ht="20.25" customHeight="1" x14ac:dyDescent="0.35">
      <c r="A38" s="31">
        <v>137</v>
      </c>
      <c r="B38" s="21" t="s">
        <v>61</v>
      </c>
      <c r="C38" s="23" t="s">
        <v>62</v>
      </c>
      <c r="D38" s="57" t="s">
        <v>139</v>
      </c>
      <c r="E38" s="57">
        <v>235</v>
      </c>
      <c r="F38" s="45">
        <v>21</v>
      </c>
      <c r="G38" s="46">
        <v>23</v>
      </c>
      <c r="H38" s="47">
        <f t="shared" si="0"/>
        <v>44</v>
      </c>
      <c r="I38" s="46">
        <v>21</v>
      </c>
      <c r="J38" s="46">
        <v>25</v>
      </c>
      <c r="K38" s="46">
        <v>20</v>
      </c>
      <c r="L38" s="48">
        <f t="shared" si="1"/>
        <v>66</v>
      </c>
      <c r="M38" s="48">
        <f t="shared" si="2"/>
        <v>110</v>
      </c>
      <c r="O38" s="91">
        <f t="shared" si="3"/>
        <v>345</v>
      </c>
    </row>
    <row r="39" spans="1:15" ht="20.25" customHeight="1" x14ac:dyDescent="0.35">
      <c r="A39" s="31">
        <v>299</v>
      </c>
      <c r="B39" s="21" t="s">
        <v>113</v>
      </c>
      <c r="C39" s="23" t="s">
        <v>114</v>
      </c>
      <c r="D39" s="57" t="s">
        <v>141</v>
      </c>
      <c r="E39" s="57"/>
      <c r="F39" s="45">
        <v>21</v>
      </c>
      <c r="G39" s="46">
        <v>23</v>
      </c>
      <c r="H39" s="47">
        <f t="shared" si="0"/>
        <v>44</v>
      </c>
      <c r="I39" s="46">
        <v>21</v>
      </c>
      <c r="J39" s="46">
        <v>22</v>
      </c>
      <c r="K39" s="46">
        <v>23</v>
      </c>
      <c r="L39" s="48">
        <f t="shared" si="1"/>
        <v>66</v>
      </c>
      <c r="M39" s="48">
        <f t="shared" si="2"/>
        <v>110</v>
      </c>
      <c r="O39" s="91">
        <f t="shared" si="3"/>
        <v>110</v>
      </c>
    </row>
    <row r="40" spans="1:15" ht="20.25" customHeight="1" x14ac:dyDescent="0.35">
      <c r="A40" s="31">
        <v>193</v>
      </c>
      <c r="B40" s="21" t="s">
        <v>93</v>
      </c>
      <c r="C40" s="30" t="s">
        <v>23</v>
      </c>
      <c r="D40" s="56" t="s">
        <v>139</v>
      </c>
      <c r="E40" s="56">
        <v>182</v>
      </c>
      <c r="F40" s="45">
        <v>20</v>
      </c>
      <c r="G40" s="46">
        <v>22</v>
      </c>
      <c r="H40" s="47">
        <f t="shared" si="0"/>
        <v>42</v>
      </c>
      <c r="I40" s="46">
        <v>23</v>
      </c>
      <c r="J40" s="46">
        <v>22</v>
      </c>
      <c r="K40" s="46">
        <v>22</v>
      </c>
      <c r="L40" s="48">
        <f t="shared" si="1"/>
        <v>67</v>
      </c>
      <c r="M40" s="48">
        <f t="shared" si="2"/>
        <v>109</v>
      </c>
      <c r="O40" s="91">
        <f t="shared" si="3"/>
        <v>291</v>
      </c>
    </row>
    <row r="41" spans="1:15" ht="20.25" customHeight="1" x14ac:dyDescent="0.35">
      <c r="A41" s="31">
        <v>295</v>
      </c>
      <c r="B41" s="21" t="s">
        <v>72</v>
      </c>
      <c r="C41" s="23" t="s">
        <v>73</v>
      </c>
      <c r="D41" s="57" t="s">
        <v>169</v>
      </c>
      <c r="E41" s="57">
        <v>229</v>
      </c>
      <c r="F41" s="45">
        <v>22</v>
      </c>
      <c r="G41" s="46">
        <v>22</v>
      </c>
      <c r="H41" s="47">
        <f t="shared" si="0"/>
        <v>44</v>
      </c>
      <c r="I41" s="46">
        <v>24</v>
      </c>
      <c r="J41" s="46">
        <v>21</v>
      </c>
      <c r="K41" s="46">
        <v>20</v>
      </c>
      <c r="L41" s="48">
        <f t="shared" si="1"/>
        <v>65</v>
      </c>
      <c r="M41" s="48">
        <f t="shared" si="2"/>
        <v>109</v>
      </c>
      <c r="O41" s="91">
        <f t="shared" si="3"/>
        <v>338</v>
      </c>
    </row>
    <row r="42" spans="1:15" ht="20.25" customHeight="1" x14ac:dyDescent="0.35">
      <c r="A42" s="31">
        <v>280</v>
      </c>
      <c r="B42" s="21" t="s">
        <v>55</v>
      </c>
      <c r="C42" s="23" t="s">
        <v>56</v>
      </c>
      <c r="D42" s="54"/>
      <c r="E42" s="54">
        <v>238</v>
      </c>
      <c r="F42" s="45">
        <v>24</v>
      </c>
      <c r="G42" s="46">
        <v>22</v>
      </c>
      <c r="H42" s="47">
        <f t="shared" si="0"/>
        <v>46</v>
      </c>
      <c r="I42" s="46">
        <v>23</v>
      </c>
      <c r="J42" s="46">
        <v>20</v>
      </c>
      <c r="K42" s="46">
        <v>19</v>
      </c>
      <c r="L42" s="48">
        <f t="shared" si="1"/>
        <v>62</v>
      </c>
      <c r="M42" s="48">
        <f t="shared" si="2"/>
        <v>108</v>
      </c>
      <c r="O42" s="91">
        <f t="shared" si="3"/>
        <v>346</v>
      </c>
    </row>
    <row r="43" spans="1:15" ht="20.25" customHeight="1" x14ac:dyDescent="0.35">
      <c r="A43" s="31">
        <v>296</v>
      </c>
      <c r="B43" s="21" t="s">
        <v>89</v>
      </c>
      <c r="C43" s="23" t="s">
        <v>90</v>
      </c>
      <c r="D43" s="57" t="s">
        <v>169</v>
      </c>
      <c r="E43" s="57">
        <v>206</v>
      </c>
      <c r="F43" s="45">
        <v>21</v>
      </c>
      <c r="G43" s="46">
        <v>21</v>
      </c>
      <c r="H43" s="47">
        <f t="shared" si="0"/>
        <v>42</v>
      </c>
      <c r="I43" s="46">
        <v>21</v>
      </c>
      <c r="J43" s="46">
        <v>23</v>
      </c>
      <c r="K43" s="46">
        <v>21</v>
      </c>
      <c r="L43" s="48">
        <f t="shared" si="1"/>
        <v>65</v>
      </c>
      <c r="M43" s="48">
        <f t="shared" si="2"/>
        <v>107</v>
      </c>
      <c r="O43" s="91">
        <f t="shared" si="3"/>
        <v>313</v>
      </c>
    </row>
    <row r="44" spans="1:15" ht="20.25" customHeight="1" x14ac:dyDescent="0.35">
      <c r="A44" s="31">
        <v>159</v>
      </c>
      <c r="B44" s="21" t="s">
        <v>91</v>
      </c>
      <c r="C44" s="23" t="s">
        <v>92</v>
      </c>
      <c r="D44" s="54"/>
      <c r="E44" s="54">
        <v>205</v>
      </c>
      <c r="F44" s="45">
        <v>20</v>
      </c>
      <c r="G44" s="46">
        <v>19</v>
      </c>
      <c r="H44" s="47">
        <f t="shared" si="0"/>
        <v>39</v>
      </c>
      <c r="I44" s="46">
        <v>23</v>
      </c>
      <c r="J44" s="46">
        <v>21</v>
      </c>
      <c r="K44" s="46">
        <v>23</v>
      </c>
      <c r="L44" s="48">
        <f t="shared" si="1"/>
        <v>67</v>
      </c>
      <c r="M44" s="48">
        <f t="shared" si="2"/>
        <v>106</v>
      </c>
      <c r="O44" s="91">
        <f t="shared" si="3"/>
        <v>311</v>
      </c>
    </row>
    <row r="45" spans="1:15" ht="20.25" customHeight="1" x14ac:dyDescent="0.35">
      <c r="A45" s="31">
        <v>223</v>
      </c>
      <c r="B45" s="21" t="s">
        <v>83</v>
      </c>
      <c r="C45" s="30" t="s">
        <v>84</v>
      </c>
      <c r="D45" s="56" t="s">
        <v>139</v>
      </c>
      <c r="E45" s="56">
        <v>217</v>
      </c>
      <c r="F45" s="45">
        <v>21</v>
      </c>
      <c r="G45" s="46">
        <v>21</v>
      </c>
      <c r="H45" s="47">
        <f t="shared" ref="H45:H64" si="4">SUM(F45:G45)</f>
        <v>42</v>
      </c>
      <c r="I45" s="46">
        <v>21</v>
      </c>
      <c r="J45" s="46">
        <v>20</v>
      </c>
      <c r="K45" s="46">
        <v>22</v>
      </c>
      <c r="L45" s="48">
        <f t="shared" ref="L45:L64" si="5">SUM(I45:K45)</f>
        <v>63</v>
      </c>
      <c r="M45" s="48">
        <f t="shared" ref="M45:M64" si="6">SUM(L45,H45)</f>
        <v>105</v>
      </c>
      <c r="O45" s="91">
        <f t="shared" si="3"/>
        <v>322</v>
      </c>
    </row>
    <row r="46" spans="1:15" ht="20.25" customHeight="1" x14ac:dyDescent="0.35">
      <c r="A46" s="31">
        <v>261</v>
      </c>
      <c r="B46" s="21" t="s">
        <v>85</v>
      </c>
      <c r="C46" s="30" t="s">
        <v>51</v>
      </c>
      <c r="D46" s="56" t="s">
        <v>139</v>
      </c>
      <c r="E46" s="56">
        <v>215</v>
      </c>
      <c r="F46" s="45">
        <v>20</v>
      </c>
      <c r="G46" s="46">
        <v>22</v>
      </c>
      <c r="H46" s="47">
        <f t="shared" si="4"/>
        <v>42</v>
      </c>
      <c r="I46" s="46">
        <v>20</v>
      </c>
      <c r="J46" s="46">
        <v>23</v>
      </c>
      <c r="K46" s="46">
        <v>20</v>
      </c>
      <c r="L46" s="48">
        <f t="shared" si="5"/>
        <v>63</v>
      </c>
      <c r="M46" s="48">
        <f t="shared" si="6"/>
        <v>105</v>
      </c>
      <c r="O46" s="91">
        <f t="shared" si="3"/>
        <v>320</v>
      </c>
    </row>
    <row r="47" spans="1:15" ht="20.25" customHeight="1" x14ac:dyDescent="0.35">
      <c r="A47" s="31">
        <v>283</v>
      </c>
      <c r="B47" s="21" t="s">
        <v>102</v>
      </c>
      <c r="C47" s="23" t="s">
        <v>103</v>
      </c>
      <c r="D47" s="54"/>
      <c r="E47" s="54"/>
      <c r="F47" s="45">
        <v>22</v>
      </c>
      <c r="G47" s="46">
        <v>19</v>
      </c>
      <c r="H47" s="47">
        <f t="shared" si="4"/>
        <v>41</v>
      </c>
      <c r="I47" s="46">
        <v>21</v>
      </c>
      <c r="J47" s="46">
        <v>21</v>
      </c>
      <c r="K47" s="46">
        <v>21</v>
      </c>
      <c r="L47" s="48">
        <f t="shared" si="5"/>
        <v>63</v>
      </c>
      <c r="M47" s="48">
        <f t="shared" si="6"/>
        <v>104</v>
      </c>
      <c r="O47" s="91">
        <f t="shared" si="3"/>
        <v>104</v>
      </c>
    </row>
    <row r="48" spans="1:15" ht="20.25" customHeight="1" x14ac:dyDescent="0.35">
      <c r="A48" s="31">
        <v>120</v>
      </c>
      <c r="B48" s="21" t="s">
        <v>115</v>
      </c>
      <c r="C48" s="30" t="s">
        <v>116</v>
      </c>
      <c r="D48" s="56" t="s">
        <v>139</v>
      </c>
      <c r="E48" s="56"/>
      <c r="F48" s="45">
        <v>18</v>
      </c>
      <c r="G48" s="46">
        <v>19</v>
      </c>
      <c r="H48" s="47">
        <f t="shared" si="4"/>
        <v>37</v>
      </c>
      <c r="I48" s="46">
        <v>21</v>
      </c>
      <c r="J48" s="46">
        <v>23</v>
      </c>
      <c r="K48" s="46">
        <v>22</v>
      </c>
      <c r="L48" s="48">
        <f t="shared" si="5"/>
        <v>66</v>
      </c>
      <c r="M48" s="48">
        <f t="shared" si="6"/>
        <v>103</v>
      </c>
      <c r="O48" s="91">
        <f t="shared" si="3"/>
        <v>103</v>
      </c>
    </row>
    <row r="49" spans="1:15" ht="20.25" customHeight="1" x14ac:dyDescent="0.35">
      <c r="A49" s="31">
        <v>131</v>
      </c>
      <c r="B49" s="21" t="s">
        <v>23</v>
      </c>
      <c r="C49" s="30" t="s">
        <v>119</v>
      </c>
      <c r="D49" s="56" t="s">
        <v>139</v>
      </c>
      <c r="E49" s="56"/>
      <c r="F49" s="45">
        <v>22</v>
      </c>
      <c r="G49" s="46">
        <v>21</v>
      </c>
      <c r="H49" s="47">
        <f t="shared" si="4"/>
        <v>43</v>
      </c>
      <c r="I49" s="46">
        <v>17</v>
      </c>
      <c r="J49" s="46">
        <v>19</v>
      </c>
      <c r="K49" s="46">
        <v>24</v>
      </c>
      <c r="L49" s="48">
        <f t="shared" si="5"/>
        <v>60</v>
      </c>
      <c r="M49" s="48">
        <f t="shared" si="6"/>
        <v>103</v>
      </c>
      <c r="O49" s="91">
        <f t="shared" si="3"/>
        <v>103</v>
      </c>
    </row>
    <row r="50" spans="1:15" ht="20.25" customHeight="1" x14ac:dyDescent="0.35">
      <c r="A50" s="31">
        <v>297</v>
      </c>
      <c r="B50" s="29" t="s">
        <v>100</v>
      </c>
      <c r="C50" s="30" t="s">
        <v>101</v>
      </c>
      <c r="D50" s="56" t="s">
        <v>141</v>
      </c>
      <c r="E50" s="56"/>
      <c r="F50" s="45">
        <v>22</v>
      </c>
      <c r="G50" s="46">
        <v>23</v>
      </c>
      <c r="H50" s="47">
        <f t="shared" si="4"/>
        <v>45</v>
      </c>
      <c r="I50" s="46">
        <v>19</v>
      </c>
      <c r="J50" s="46">
        <v>18</v>
      </c>
      <c r="K50" s="46">
        <v>20</v>
      </c>
      <c r="L50" s="48">
        <f t="shared" si="5"/>
        <v>57</v>
      </c>
      <c r="M50" s="48">
        <f t="shared" si="6"/>
        <v>102</v>
      </c>
      <c r="O50" s="91">
        <f t="shared" si="3"/>
        <v>102</v>
      </c>
    </row>
    <row r="51" spans="1:15" ht="20.25" customHeight="1" x14ac:dyDescent="0.35">
      <c r="A51" s="31">
        <v>139</v>
      </c>
      <c r="B51" s="21" t="s">
        <v>104</v>
      </c>
      <c r="C51" s="30" t="s">
        <v>105</v>
      </c>
      <c r="D51" s="55"/>
      <c r="E51" s="55"/>
      <c r="F51" s="45">
        <v>18</v>
      </c>
      <c r="G51" s="46">
        <v>19</v>
      </c>
      <c r="H51" s="47">
        <f t="shared" si="4"/>
        <v>37</v>
      </c>
      <c r="I51" s="46">
        <v>21</v>
      </c>
      <c r="J51" s="46">
        <v>21</v>
      </c>
      <c r="K51" s="46">
        <v>20</v>
      </c>
      <c r="L51" s="48">
        <f t="shared" si="5"/>
        <v>62</v>
      </c>
      <c r="M51" s="48">
        <f t="shared" si="6"/>
        <v>99</v>
      </c>
      <c r="O51" s="91">
        <f t="shared" si="3"/>
        <v>99</v>
      </c>
    </row>
    <row r="52" spans="1:15" ht="20.25" customHeight="1" x14ac:dyDescent="0.35">
      <c r="A52" s="31">
        <v>134</v>
      </c>
      <c r="B52" s="21" t="s">
        <v>94</v>
      </c>
      <c r="C52" s="30" t="s">
        <v>95</v>
      </c>
      <c r="D52" s="56" t="s">
        <v>139</v>
      </c>
      <c r="E52" s="56"/>
      <c r="F52" s="45">
        <v>16</v>
      </c>
      <c r="G52" s="46">
        <v>19</v>
      </c>
      <c r="H52" s="47">
        <f t="shared" si="4"/>
        <v>35</v>
      </c>
      <c r="I52" s="46">
        <v>19</v>
      </c>
      <c r="J52" s="46">
        <v>20</v>
      </c>
      <c r="K52" s="46">
        <v>23</v>
      </c>
      <c r="L52" s="48">
        <f t="shared" si="5"/>
        <v>62</v>
      </c>
      <c r="M52" s="48">
        <f t="shared" si="6"/>
        <v>97</v>
      </c>
      <c r="O52" s="91">
        <f t="shared" si="3"/>
        <v>97</v>
      </c>
    </row>
    <row r="53" spans="1:15" ht="20.25" customHeight="1" x14ac:dyDescent="0.35">
      <c r="A53" s="31">
        <v>157</v>
      </c>
      <c r="B53" s="21" t="s">
        <v>110</v>
      </c>
      <c r="C53" s="30" t="s">
        <v>111</v>
      </c>
      <c r="D53" s="55"/>
      <c r="E53" s="55"/>
      <c r="F53" s="45">
        <v>21</v>
      </c>
      <c r="G53" s="46">
        <v>21</v>
      </c>
      <c r="H53" s="47">
        <f t="shared" si="4"/>
        <v>42</v>
      </c>
      <c r="I53" s="46">
        <v>22</v>
      </c>
      <c r="J53" s="46">
        <v>17</v>
      </c>
      <c r="K53" s="46">
        <v>16</v>
      </c>
      <c r="L53" s="48">
        <f t="shared" si="5"/>
        <v>55</v>
      </c>
      <c r="M53" s="48">
        <f t="shared" si="6"/>
        <v>97</v>
      </c>
      <c r="O53" s="91">
        <f t="shared" si="3"/>
        <v>97</v>
      </c>
    </row>
    <row r="54" spans="1:15" ht="20.25" customHeight="1" x14ac:dyDescent="0.35">
      <c r="A54" s="31">
        <v>112</v>
      </c>
      <c r="B54" s="21" t="s">
        <v>108</v>
      </c>
      <c r="C54" s="30" t="s">
        <v>109</v>
      </c>
      <c r="D54" s="56" t="s">
        <v>140</v>
      </c>
      <c r="E54" s="56"/>
      <c r="F54" s="45">
        <v>19</v>
      </c>
      <c r="G54" s="46">
        <v>13</v>
      </c>
      <c r="H54" s="47">
        <f t="shared" si="4"/>
        <v>32</v>
      </c>
      <c r="I54" s="46">
        <v>20</v>
      </c>
      <c r="J54" s="46">
        <v>21</v>
      </c>
      <c r="K54" s="46">
        <v>21</v>
      </c>
      <c r="L54" s="48">
        <f t="shared" si="5"/>
        <v>62</v>
      </c>
      <c r="M54" s="48">
        <f t="shared" si="6"/>
        <v>94</v>
      </c>
      <c r="O54" s="91">
        <f t="shared" si="3"/>
        <v>94</v>
      </c>
    </row>
    <row r="55" spans="1:15" ht="20.25" customHeight="1" x14ac:dyDescent="0.35">
      <c r="A55" s="31">
        <v>111</v>
      </c>
      <c r="B55" s="32" t="s">
        <v>137</v>
      </c>
      <c r="C55" s="30" t="s">
        <v>109</v>
      </c>
      <c r="D55" s="56" t="s">
        <v>140</v>
      </c>
      <c r="E55" s="56">
        <v>171</v>
      </c>
      <c r="F55" s="45">
        <v>15</v>
      </c>
      <c r="G55" s="46">
        <v>16</v>
      </c>
      <c r="H55" s="47">
        <f t="shared" si="4"/>
        <v>31</v>
      </c>
      <c r="I55" s="46">
        <v>17</v>
      </c>
      <c r="J55" s="46">
        <v>23</v>
      </c>
      <c r="K55" s="46">
        <v>18</v>
      </c>
      <c r="L55" s="48">
        <f t="shared" si="5"/>
        <v>58</v>
      </c>
      <c r="M55" s="48">
        <f t="shared" si="6"/>
        <v>89</v>
      </c>
      <c r="O55" s="91">
        <f t="shared" si="3"/>
        <v>260</v>
      </c>
    </row>
    <row r="56" spans="1:15" ht="20.25" customHeight="1" x14ac:dyDescent="0.35">
      <c r="A56" s="31">
        <v>156</v>
      </c>
      <c r="B56" s="21" t="s">
        <v>120</v>
      </c>
      <c r="C56" s="23" t="s">
        <v>121</v>
      </c>
      <c r="D56" s="57" t="s">
        <v>140</v>
      </c>
      <c r="E56" s="57">
        <v>174</v>
      </c>
      <c r="F56" s="45">
        <v>20</v>
      </c>
      <c r="G56" s="46">
        <v>16</v>
      </c>
      <c r="H56" s="47">
        <f t="shared" si="4"/>
        <v>36</v>
      </c>
      <c r="I56" s="46">
        <v>19</v>
      </c>
      <c r="J56" s="46">
        <v>17</v>
      </c>
      <c r="K56" s="46">
        <v>16</v>
      </c>
      <c r="L56" s="48">
        <f t="shared" si="5"/>
        <v>52</v>
      </c>
      <c r="M56" s="48">
        <f t="shared" si="6"/>
        <v>88</v>
      </c>
      <c r="O56" s="91">
        <f t="shared" si="3"/>
        <v>262</v>
      </c>
    </row>
    <row r="57" spans="1:15" ht="20.25" customHeight="1" x14ac:dyDescent="0.35">
      <c r="A57" s="31">
        <v>210</v>
      </c>
      <c r="B57" s="29" t="s">
        <v>96</v>
      </c>
      <c r="C57" s="23" t="s">
        <v>97</v>
      </c>
      <c r="D57" s="57" t="s">
        <v>139</v>
      </c>
      <c r="E57" s="57"/>
      <c r="F57" s="45">
        <v>13</v>
      </c>
      <c r="G57" s="46">
        <v>13</v>
      </c>
      <c r="H57" s="47">
        <f t="shared" si="4"/>
        <v>26</v>
      </c>
      <c r="I57" s="46">
        <v>17</v>
      </c>
      <c r="J57" s="46">
        <v>18</v>
      </c>
      <c r="K57" s="46">
        <v>21</v>
      </c>
      <c r="L57" s="48">
        <f t="shared" si="5"/>
        <v>56</v>
      </c>
      <c r="M57" s="48">
        <f t="shared" si="6"/>
        <v>82</v>
      </c>
      <c r="O57" s="91">
        <f t="shared" si="3"/>
        <v>82</v>
      </c>
    </row>
    <row r="58" spans="1:15" ht="20.25" customHeight="1" x14ac:dyDescent="0.35">
      <c r="A58" s="31">
        <v>135</v>
      </c>
      <c r="B58" s="29" t="s">
        <v>94</v>
      </c>
      <c r="C58" s="23" t="s">
        <v>112</v>
      </c>
      <c r="D58" s="57" t="s">
        <v>139</v>
      </c>
      <c r="E58" s="57"/>
      <c r="F58" s="45">
        <v>20</v>
      </c>
      <c r="G58" s="46">
        <v>13</v>
      </c>
      <c r="H58" s="47">
        <f t="shared" si="4"/>
        <v>33</v>
      </c>
      <c r="I58" s="46">
        <v>15</v>
      </c>
      <c r="J58" s="46">
        <v>17</v>
      </c>
      <c r="K58" s="46">
        <v>15</v>
      </c>
      <c r="L58" s="48">
        <f t="shared" si="5"/>
        <v>47</v>
      </c>
      <c r="M58" s="48">
        <f t="shared" si="6"/>
        <v>80</v>
      </c>
      <c r="O58" s="91">
        <f t="shared" si="3"/>
        <v>80</v>
      </c>
    </row>
    <row r="59" spans="1:15" ht="20.25" customHeight="1" x14ac:dyDescent="0.35">
      <c r="A59" s="31">
        <v>241</v>
      </c>
      <c r="B59" s="21" t="s">
        <v>131</v>
      </c>
      <c r="C59" s="30" t="s">
        <v>132</v>
      </c>
      <c r="D59" s="55"/>
      <c r="E59" s="55"/>
      <c r="F59" s="45">
        <v>16</v>
      </c>
      <c r="G59" s="46">
        <v>11</v>
      </c>
      <c r="H59" s="47">
        <f t="shared" si="4"/>
        <v>27</v>
      </c>
      <c r="I59" s="46">
        <v>16</v>
      </c>
      <c r="J59" s="46">
        <v>15</v>
      </c>
      <c r="K59" s="46">
        <v>17</v>
      </c>
      <c r="L59" s="48">
        <f t="shared" si="5"/>
        <v>48</v>
      </c>
      <c r="M59" s="48">
        <f t="shared" si="6"/>
        <v>75</v>
      </c>
      <c r="O59" s="91">
        <f t="shared" si="3"/>
        <v>75</v>
      </c>
    </row>
    <row r="60" spans="1:15" ht="20.25" customHeight="1" x14ac:dyDescent="0.35">
      <c r="A60" s="31">
        <v>316</v>
      </c>
      <c r="B60" s="21" t="s">
        <v>127</v>
      </c>
      <c r="C60" s="23" t="s">
        <v>128</v>
      </c>
      <c r="D60" s="54"/>
      <c r="E60" s="54"/>
      <c r="F60" s="45">
        <v>13</v>
      </c>
      <c r="G60" s="46">
        <v>14</v>
      </c>
      <c r="H60" s="47">
        <f t="shared" si="4"/>
        <v>27</v>
      </c>
      <c r="I60" s="46">
        <v>11</v>
      </c>
      <c r="J60" s="46">
        <v>20</v>
      </c>
      <c r="K60" s="46">
        <v>13</v>
      </c>
      <c r="L60" s="48">
        <f t="shared" si="5"/>
        <v>44</v>
      </c>
      <c r="M60" s="48">
        <f t="shared" si="6"/>
        <v>71</v>
      </c>
      <c r="O60" s="91">
        <f t="shared" si="3"/>
        <v>71</v>
      </c>
    </row>
    <row r="61" spans="1:15" ht="20.25" customHeight="1" x14ac:dyDescent="0.35">
      <c r="A61" s="31">
        <v>222</v>
      </c>
      <c r="B61" s="29" t="s">
        <v>98</v>
      </c>
      <c r="C61" s="30" t="s">
        <v>99</v>
      </c>
      <c r="D61" s="55"/>
      <c r="E61" s="55"/>
      <c r="F61" s="45">
        <v>13</v>
      </c>
      <c r="G61" s="46">
        <v>16</v>
      </c>
      <c r="H61" s="47">
        <f t="shared" si="4"/>
        <v>29</v>
      </c>
      <c r="I61" s="46">
        <v>15</v>
      </c>
      <c r="J61" s="46">
        <v>16</v>
      </c>
      <c r="K61" s="46">
        <v>11</v>
      </c>
      <c r="L61" s="48">
        <f t="shared" si="5"/>
        <v>42</v>
      </c>
      <c r="M61" s="48">
        <f t="shared" si="6"/>
        <v>71</v>
      </c>
      <c r="O61" s="91">
        <f t="shared" si="3"/>
        <v>71</v>
      </c>
    </row>
    <row r="62" spans="1:15" ht="20.25" customHeight="1" x14ac:dyDescent="0.35">
      <c r="A62" s="31">
        <v>244</v>
      </c>
      <c r="B62" s="21" t="s">
        <v>123</v>
      </c>
      <c r="C62" s="23" t="s">
        <v>124</v>
      </c>
      <c r="D62" s="54" t="s">
        <v>170</v>
      </c>
      <c r="E62" s="54"/>
      <c r="F62" s="45">
        <v>16</v>
      </c>
      <c r="G62" s="46">
        <v>15</v>
      </c>
      <c r="H62" s="47">
        <f t="shared" si="4"/>
        <v>31</v>
      </c>
      <c r="I62" s="46">
        <v>14</v>
      </c>
      <c r="J62" s="46">
        <v>11</v>
      </c>
      <c r="K62" s="46">
        <v>14</v>
      </c>
      <c r="L62" s="48">
        <f t="shared" si="5"/>
        <v>39</v>
      </c>
      <c r="M62" s="48">
        <f t="shared" si="6"/>
        <v>70</v>
      </c>
      <c r="O62" s="91">
        <f t="shared" si="3"/>
        <v>70</v>
      </c>
    </row>
    <row r="63" spans="1:15" ht="20.25" customHeight="1" x14ac:dyDescent="0.35">
      <c r="A63" s="31">
        <v>253</v>
      </c>
      <c r="B63" s="21" t="s">
        <v>133</v>
      </c>
      <c r="C63" s="23" t="s">
        <v>134</v>
      </c>
      <c r="D63" s="57" t="s">
        <v>139</v>
      </c>
      <c r="E63" s="57"/>
      <c r="F63" s="45">
        <v>13</v>
      </c>
      <c r="G63" s="46">
        <v>12</v>
      </c>
      <c r="H63" s="47">
        <f t="shared" si="4"/>
        <v>25</v>
      </c>
      <c r="I63" s="46">
        <v>13</v>
      </c>
      <c r="J63" s="46">
        <v>10</v>
      </c>
      <c r="K63" s="46">
        <v>18</v>
      </c>
      <c r="L63" s="48">
        <f t="shared" si="5"/>
        <v>41</v>
      </c>
      <c r="M63" s="48">
        <f t="shared" si="6"/>
        <v>66</v>
      </c>
      <c r="O63" s="91">
        <f t="shared" si="3"/>
        <v>66</v>
      </c>
    </row>
    <row r="64" spans="1:15" ht="20.25" customHeight="1" x14ac:dyDescent="0.35">
      <c r="A64" s="31">
        <v>255</v>
      </c>
      <c r="B64" s="29" t="s">
        <v>106</v>
      </c>
      <c r="C64" s="23" t="s">
        <v>107</v>
      </c>
      <c r="D64" s="57" t="s">
        <v>140</v>
      </c>
      <c r="E64" s="57"/>
      <c r="F64" s="45">
        <v>13</v>
      </c>
      <c r="G64" s="46">
        <v>7</v>
      </c>
      <c r="H64" s="47">
        <f t="shared" si="4"/>
        <v>20</v>
      </c>
      <c r="I64" s="46">
        <v>14</v>
      </c>
      <c r="J64" s="46">
        <v>13</v>
      </c>
      <c r="K64" s="46">
        <v>11</v>
      </c>
      <c r="L64" s="48">
        <f t="shared" si="5"/>
        <v>38</v>
      </c>
      <c r="M64" s="48">
        <f t="shared" si="6"/>
        <v>58</v>
      </c>
      <c r="O64" s="91">
        <f t="shared" si="3"/>
        <v>58</v>
      </c>
    </row>
    <row r="65" spans="1:13" x14ac:dyDescent="0.25">
      <c r="B65" s="14"/>
      <c r="H65" s="7"/>
      <c r="I65" s="14"/>
      <c r="J65" s="8"/>
      <c r="K65" s="8"/>
      <c r="L65" s="9"/>
      <c r="M65" s="9"/>
    </row>
    <row r="66" spans="1:13" ht="17.25" x14ac:dyDescent="0.25">
      <c r="A66" s="33" t="s">
        <v>136</v>
      </c>
      <c r="H66" s="7"/>
      <c r="J66" s="8"/>
      <c r="K66" s="8"/>
      <c r="L66" s="9"/>
      <c r="M66" s="9"/>
    </row>
    <row r="67" spans="1:13" x14ac:dyDescent="0.25">
      <c r="H67" s="7"/>
      <c r="J67" s="8"/>
      <c r="K67" s="8"/>
      <c r="L67" s="9"/>
      <c r="M67" s="9"/>
    </row>
    <row r="68" spans="1:13" x14ac:dyDescent="0.25">
      <c r="H68" s="7"/>
      <c r="J68" s="8"/>
      <c r="K68" s="8"/>
      <c r="L68" s="9"/>
      <c r="M68" s="9"/>
    </row>
    <row r="69" spans="1:13" x14ac:dyDescent="0.25">
      <c r="H69" s="7"/>
      <c r="J69" s="8"/>
      <c r="K69" s="8"/>
      <c r="L69" s="9"/>
      <c r="M69" s="9"/>
    </row>
    <row r="70" spans="1:13" x14ac:dyDescent="0.25">
      <c r="H70" s="7"/>
      <c r="J70" s="8"/>
      <c r="K70" s="8"/>
      <c r="L70" s="9"/>
      <c r="M70" s="9"/>
    </row>
    <row r="71" spans="1:13" x14ac:dyDescent="0.25">
      <c r="H71" s="7"/>
      <c r="J71" s="8"/>
      <c r="K71" s="8"/>
      <c r="L71" s="9"/>
      <c r="M71" s="9"/>
    </row>
    <row r="72" spans="1:13" x14ac:dyDescent="0.25">
      <c r="H72" s="7"/>
      <c r="J72" s="8"/>
      <c r="K72" s="8"/>
      <c r="L72" s="9"/>
      <c r="M72" s="9"/>
    </row>
    <row r="73" spans="1:13" x14ac:dyDescent="0.25">
      <c r="H73" s="7"/>
      <c r="J73" s="8"/>
      <c r="K73" s="8"/>
      <c r="L73" s="9"/>
      <c r="M73" s="9"/>
    </row>
    <row r="74" spans="1:13" x14ac:dyDescent="0.25">
      <c r="H74" s="7"/>
      <c r="J74" s="8"/>
      <c r="K74" s="8"/>
      <c r="L74" s="9"/>
      <c r="M74" s="9"/>
    </row>
    <row r="75" spans="1:13" x14ac:dyDescent="0.25">
      <c r="H75" s="7"/>
      <c r="J75" s="8"/>
      <c r="K75" s="8"/>
      <c r="L75" s="9"/>
      <c r="M75" s="9"/>
    </row>
    <row r="76" spans="1:13" x14ac:dyDescent="0.25">
      <c r="H76" s="7"/>
      <c r="J76" s="8"/>
      <c r="K76" s="8"/>
      <c r="L76" s="9"/>
      <c r="M76" s="9"/>
    </row>
    <row r="77" spans="1:13" x14ac:dyDescent="0.25">
      <c r="H77" s="7"/>
      <c r="J77" s="8"/>
      <c r="K77" s="8"/>
      <c r="L77" s="9"/>
      <c r="M77" s="9"/>
    </row>
    <row r="78" spans="1:13" x14ac:dyDescent="0.25">
      <c r="H78" s="7"/>
      <c r="J78" s="8"/>
      <c r="K78" s="8"/>
      <c r="L78" s="9"/>
      <c r="M78" s="9"/>
    </row>
    <row r="79" spans="1:13" x14ac:dyDescent="0.25">
      <c r="H79" s="7"/>
      <c r="J79" s="8"/>
      <c r="K79" s="8"/>
      <c r="L79" s="9"/>
      <c r="M79" s="9"/>
    </row>
    <row r="80" spans="1:13" x14ac:dyDescent="0.25">
      <c r="H80" s="7"/>
      <c r="J80" s="8"/>
      <c r="K80" s="8"/>
      <c r="L80" s="9"/>
      <c r="M80" s="9"/>
    </row>
    <row r="81" spans="8:13" x14ac:dyDescent="0.25">
      <c r="H81" s="7"/>
      <c r="J81" s="8"/>
      <c r="K81" s="8"/>
      <c r="L81" s="9"/>
      <c r="M81" s="9"/>
    </row>
  </sheetData>
  <sortState ref="A2:O53">
    <sortCondition descending="1" ref="M2:M53"/>
  </sortState>
  <mergeCells count="1">
    <mergeCell ref="A1:O1"/>
  </mergeCells>
  <conditionalFormatting sqref="M82:M1048576 F65:G1048576 J82:J1048576 H82:H1048576">
    <cfRule type="cellIs" dxfId="20" priority="9" operator="equal">
      <formula>25</formula>
    </cfRule>
  </conditionalFormatting>
  <conditionalFormatting sqref="F13:G54 J65:K81 I13:K54 N13:N18">
    <cfRule type="cellIs" dxfId="19" priority="8" stopIfTrue="1" operator="equal">
      <formula>25</formula>
    </cfRule>
  </conditionalFormatting>
  <conditionalFormatting sqref="F12:G12 I12:K12 N12:O12">
    <cfRule type="cellIs" dxfId="18" priority="4" stopIfTrue="1" operator="equal">
      <formula>25</formula>
    </cfRule>
  </conditionalFormatting>
  <conditionalFormatting sqref="F55:G64 I55:K64">
    <cfRule type="cellIs" dxfId="17" priority="3" stopIfTrue="1" operator="equal">
      <formula>25</formula>
    </cfRule>
  </conditionalFormatting>
  <conditionalFormatting sqref="C2:F2 D6:F6 H3:J5">
    <cfRule type="cellIs" dxfId="16" priority="1" operator="equal">
      <formula>25</formula>
    </cfRule>
  </conditionalFormatting>
  <conditionalFormatting sqref="D9 H7:H9">
    <cfRule type="cellIs" dxfId="15" priority="2" operator="equal">
      <formula>25</formula>
    </cfRule>
  </conditionalFormatting>
  <printOptions horizontalCentered="1" verticalCentered="1"/>
  <pageMargins left="0.25" right="0.25" top="0.25" bottom="0.25" header="0.3" footer="0.3"/>
  <pageSetup scale="45" orientation="portrait" r:id="rId1"/>
  <rowBreaks count="1" manualBreakCount="1">
    <brk id="39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40"/>
  <sheetViews>
    <sheetView zoomScaleNormal="100" workbookViewId="0">
      <selection activeCell="O33" sqref="O33"/>
    </sheetView>
  </sheetViews>
  <sheetFormatPr defaultRowHeight="15" x14ac:dyDescent="0.25"/>
  <cols>
    <col min="1" max="1" width="20.140625" bestFit="1" customWidth="1"/>
    <col min="2" max="2" width="18.140625" bestFit="1" customWidth="1"/>
    <col min="3" max="3" width="15.7109375" style="14" bestFit="1" customWidth="1"/>
    <col min="4" max="4" width="5.5703125" style="14" customWidth="1"/>
    <col min="5" max="5" width="20.42578125" style="14" bestFit="1" customWidth="1"/>
    <col min="9" max="9" width="17.7109375" bestFit="1" customWidth="1"/>
    <col min="10" max="10" width="24.140625" style="14" bestFit="1" customWidth="1"/>
    <col min="11" max="11" width="24.140625" style="14" customWidth="1"/>
  </cols>
  <sheetData>
    <row r="1" spans="1:16" s="14" customFormat="1" ht="26.25" x14ac:dyDescent="0.4">
      <c r="A1" s="105" t="s">
        <v>435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65"/>
      <c r="M1" s="65"/>
      <c r="N1" s="65"/>
      <c r="O1" s="65"/>
      <c r="P1" s="65"/>
    </row>
    <row r="2" spans="1:16" s="14" customFormat="1" ht="15.75" x14ac:dyDescent="0.25">
      <c r="A2" s="61"/>
      <c r="B2" s="61"/>
      <c r="C2" s="61"/>
      <c r="D2" s="61"/>
      <c r="E2" s="61"/>
      <c r="F2" s="61"/>
      <c r="G2" s="61"/>
      <c r="L2" s="61"/>
    </row>
    <row r="3" spans="1:16" ht="15.75" x14ac:dyDescent="0.25">
      <c r="A3" s="66" t="s">
        <v>149</v>
      </c>
      <c r="B3" s="62" t="s">
        <v>142</v>
      </c>
      <c r="C3" s="59"/>
      <c r="D3" s="63" t="s">
        <v>188</v>
      </c>
      <c r="E3" s="63"/>
      <c r="F3" s="59"/>
      <c r="G3" s="64"/>
      <c r="H3" s="14"/>
      <c r="I3" s="14"/>
      <c r="L3" s="64"/>
    </row>
    <row r="4" spans="1:16" ht="15.75" x14ac:dyDescent="0.25">
      <c r="A4" s="66" t="s">
        <v>150</v>
      </c>
      <c r="B4" s="62" t="s">
        <v>146</v>
      </c>
      <c r="C4" s="59"/>
      <c r="D4" s="63" t="s">
        <v>189</v>
      </c>
      <c r="E4" s="63"/>
      <c r="F4" s="59"/>
      <c r="G4" s="64"/>
      <c r="H4" s="14"/>
      <c r="I4" s="14"/>
      <c r="L4" s="64"/>
    </row>
    <row r="5" spans="1:16" ht="15.75" x14ac:dyDescent="0.25">
      <c r="A5" s="67" t="s">
        <v>151</v>
      </c>
      <c r="B5" s="62" t="s">
        <v>147</v>
      </c>
      <c r="C5" s="59"/>
      <c r="D5" s="63" t="s">
        <v>148</v>
      </c>
      <c r="E5" s="63"/>
      <c r="F5" s="59"/>
      <c r="G5" s="64"/>
      <c r="H5" s="14"/>
      <c r="I5" s="14"/>
      <c r="L5" s="64"/>
    </row>
    <row r="6" spans="1:16" s="14" customFormat="1" ht="15.75" x14ac:dyDescent="0.25">
      <c r="A6" s="67"/>
      <c r="B6" s="62"/>
      <c r="C6" s="59"/>
      <c r="D6" s="63"/>
      <c r="E6" s="63"/>
      <c r="F6" s="59"/>
      <c r="G6" s="64"/>
      <c r="L6" s="64"/>
    </row>
    <row r="7" spans="1:16" ht="15.75" x14ac:dyDescent="0.25">
      <c r="A7" s="68" t="s">
        <v>144</v>
      </c>
      <c r="B7" s="62" t="s">
        <v>152</v>
      </c>
      <c r="C7" s="59"/>
      <c r="D7" s="63">
        <v>64</v>
      </c>
      <c r="E7" s="63"/>
      <c r="F7" s="59"/>
      <c r="G7" s="64"/>
      <c r="H7" s="14"/>
      <c r="I7" s="14"/>
      <c r="L7" s="64"/>
    </row>
    <row r="8" spans="1:16" ht="15.75" x14ac:dyDescent="0.25">
      <c r="A8" s="69" t="s">
        <v>145</v>
      </c>
      <c r="B8" s="62" t="s">
        <v>143</v>
      </c>
      <c r="C8" s="59"/>
      <c r="D8" s="63">
        <v>73</v>
      </c>
      <c r="E8" s="63"/>
      <c r="F8" s="59"/>
      <c r="G8" s="64"/>
      <c r="H8" s="14"/>
      <c r="I8" s="14"/>
      <c r="L8" s="64"/>
    </row>
    <row r="9" spans="1:16" s="14" customFormat="1" ht="15.75" x14ac:dyDescent="0.25">
      <c r="A9" s="59"/>
      <c r="B9" s="62"/>
      <c r="C9" s="59"/>
      <c r="D9" s="63"/>
      <c r="E9" s="63"/>
      <c r="F9" s="59"/>
      <c r="G9" s="64"/>
      <c r="L9" s="64"/>
    </row>
    <row r="10" spans="1:16" ht="15.75" x14ac:dyDescent="0.25">
      <c r="A10" s="34" t="s">
        <v>0</v>
      </c>
      <c r="B10" s="35" t="s">
        <v>19</v>
      </c>
      <c r="C10" s="35" t="s">
        <v>20</v>
      </c>
      <c r="D10" s="35" t="s">
        <v>138</v>
      </c>
      <c r="E10" s="35" t="s">
        <v>167</v>
      </c>
      <c r="F10" s="36" t="s">
        <v>1</v>
      </c>
      <c r="G10" s="37" t="s">
        <v>2</v>
      </c>
      <c r="H10" s="37" t="s">
        <v>3</v>
      </c>
      <c r="I10" s="37" t="s">
        <v>186</v>
      </c>
      <c r="J10" s="37" t="s">
        <v>166</v>
      </c>
      <c r="K10" s="37" t="s">
        <v>168</v>
      </c>
      <c r="L10" s="64"/>
    </row>
    <row r="11" spans="1:16" ht="21" x14ac:dyDescent="0.35">
      <c r="A11" s="18">
        <v>248</v>
      </c>
      <c r="B11" s="58" t="s">
        <v>13</v>
      </c>
      <c r="C11" s="19" t="s">
        <v>14</v>
      </c>
      <c r="D11" s="51"/>
      <c r="E11" s="51">
        <v>145</v>
      </c>
      <c r="F11" s="42">
        <v>25</v>
      </c>
      <c r="G11" s="42">
        <v>25</v>
      </c>
      <c r="H11" s="42">
        <v>24</v>
      </c>
      <c r="I11" s="43">
        <f>SUM(F11:H11)</f>
        <v>74</v>
      </c>
      <c r="J11" s="81">
        <v>2</v>
      </c>
      <c r="K11" s="81">
        <f>E11+I11+J11</f>
        <v>221</v>
      </c>
      <c r="L11" s="64"/>
    </row>
    <row r="12" spans="1:16" ht="21" x14ac:dyDescent="0.35">
      <c r="A12" s="20">
        <v>268</v>
      </c>
      <c r="B12" s="23" t="s">
        <v>25</v>
      </c>
      <c r="C12" s="22" t="s">
        <v>26</v>
      </c>
      <c r="D12" s="53" t="s">
        <v>139</v>
      </c>
      <c r="E12" s="53">
        <v>128</v>
      </c>
      <c r="F12" s="42">
        <v>23</v>
      </c>
      <c r="G12" s="42">
        <v>25</v>
      </c>
      <c r="H12" s="42">
        <v>25</v>
      </c>
      <c r="I12" s="43">
        <f t="shared" ref="I12:I25" si="0">SUM(F12:H12)</f>
        <v>73</v>
      </c>
      <c r="J12" s="81">
        <v>0.5</v>
      </c>
      <c r="K12" s="81">
        <f t="shared" ref="K12:K25" si="1">E12+I12+J12</f>
        <v>201.5</v>
      </c>
      <c r="L12" s="64"/>
    </row>
    <row r="13" spans="1:16" ht="21" x14ac:dyDescent="0.35">
      <c r="A13" s="20">
        <v>264</v>
      </c>
      <c r="B13" s="23" t="s">
        <v>17</v>
      </c>
      <c r="C13" s="22" t="s">
        <v>18</v>
      </c>
      <c r="D13" s="53" t="s">
        <v>139</v>
      </c>
      <c r="E13" s="53">
        <v>141.5</v>
      </c>
      <c r="F13" s="42">
        <v>23</v>
      </c>
      <c r="G13" s="42">
        <v>23</v>
      </c>
      <c r="H13" s="42">
        <v>24</v>
      </c>
      <c r="I13" s="43">
        <f t="shared" si="0"/>
        <v>70</v>
      </c>
      <c r="J13" s="81">
        <v>0.5</v>
      </c>
      <c r="K13" s="81">
        <f t="shared" si="1"/>
        <v>212</v>
      </c>
      <c r="L13" s="64"/>
    </row>
    <row r="14" spans="1:16" ht="21" x14ac:dyDescent="0.35">
      <c r="A14" s="20">
        <v>285</v>
      </c>
      <c r="B14" s="29" t="s">
        <v>21</v>
      </c>
      <c r="C14" s="22" t="s">
        <v>22</v>
      </c>
      <c r="D14" s="52"/>
      <c r="E14" s="52">
        <v>141</v>
      </c>
      <c r="F14" s="42">
        <v>24</v>
      </c>
      <c r="G14" s="42">
        <v>23</v>
      </c>
      <c r="H14" s="42">
        <v>23</v>
      </c>
      <c r="I14" s="43">
        <f t="shared" si="0"/>
        <v>70</v>
      </c>
      <c r="J14" s="81">
        <v>3</v>
      </c>
      <c r="K14" s="81">
        <f t="shared" si="1"/>
        <v>214</v>
      </c>
      <c r="L14" s="64"/>
    </row>
    <row r="15" spans="1:16" ht="21" x14ac:dyDescent="0.35">
      <c r="A15" s="20">
        <v>240</v>
      </c>
      <c r="B15" s="23" t="s">
        <v>29</v>
      </c>
      <c r="C15" s="22" t="s">
        <v>30</v>
      </c>
      <c r="D15" s="52"/>
      <c r="E15" s="52">
        <v>127</v>
      </c>
      <c r="F15" s="42">
        <v>25</v>
      </c>
      <c r="G15" s="42">
        <v>22</v>
      </c>
      <c r="H15" s="42">
        <v>23</v>
      </c>
      <c r="I15" s="43">
        <f t="shared" si="0"/>
        <v>70</v>
      </c>
      <c r="J15" s="81">
        <v>1.5</v>
      </c>
      <c r="K15" s="81">
        <f t="shared" si="1"/>
        <v>198.5</v>
      </c>
      <c r="L15" s="64"/>
    </row>
    <row r="16" spans="1:16" ht="21" x14ac:dyDescent="0.35">
      <c r="A16" s="18">
        <v>147</v>
      </c>
      <c r="B16" s="58" t="s">
        <v>11</v>
      </c>
      <c r="C16" s="19" t="s">
        <v>12</v>
      </c>
      <c r="D16" s="51"/>
      <c r="E16" s="51">
        <v>146.5</v>
      </c>
      <c r="F16" s="42">
        <v>22</v>
      </c>
      <c r="G16" s="42">
        <v>24</v>
      </c>
      <c r="H16" s="42">
        <v>23</v>
      </c>
      <c r="I16" s="43">
        <f t="shared" si="0"/>
        <v>69</v>
      </c>
      <c r="J16" s="81">
        <v>1</v>
      </c>
      <c r="K16" s="81">
        <f t="shared" si="1"/>
        <v>216.5</v>
      </c>
      <c r="L16" s="64"/>
    </row>
    <row r="17" spans="1:16" ht="21" x14ac:dyDescent="0.35">
      <c r="A17" s="20">
        <v>313</v>
      </c>
      <c r="B17" s="29" t="s">
        <v>9</v>
      </c>
      <c r="C17" s="22" t="s">
        <v>10</v>
      </c>
      <c r="D17" s="51"/>
      <c r="E17" s="51">
        <v>150</v>
      </c>
      <c r="F17" s="44">
        <v>24</v>
      </c>
      <c r="G17" s="44">
        <v>23</v>
      </c>
      <c r="H17" s="44">
        <v>20</v>
      </c>
      <c r="I17" s="43">
        <f t="shared" si="0"/>
        <v>67</v>
      </c>
      <c r="J17" s="81"/>
      <c r="K17" s="81">
        <f t="shared" si="1"/>
        <v>217</v>
      </c>
      <c r="L17" s="64"/>
    </row>
    <row r="18" spans="1:16" ht="21" x14ac:dyDescent="0.35">
      <c r="A18" s="20">
        <v>185</v>
      </c>
      <c r="B18" s="23" t="s">
        <v>15</v>
      </c>
      <c r="C18" s="22" t="s">
        <v>16</v>
      </c>
      <c r="D18" s="53" t="s">
        <v>139</v>
      </c>
      <c r="E18" s="53">
        <v>142</v>
      </c>
      <c r="F18" s="42">
        <v>21</v>
      </c>
      <c r="G18" s="42">
        <v>24</v>
      </c>
      <c r="H18" s="42">
        <v>21</v>
      </c>
      <c r="I18" s="43">
        <f t="shared" si="0"/>
        <v>66</v>
      </c>
      <c r="J18" s="81"/>
      <c r="K18" s="81">
        <f t="shared" si="1"/>
        <v>208</v>
      </c>
      <c r="L18" s="59"/>
      <c r="M18" s="60"/>
      <c r="N18" s="60"/>
      <c r="O18" s="64"/>
      <c r="P18" s="64"/>
    </row>
    <row r="19" spans="1:16" ht="21" x14ac:dyDescent="0.35">
      <c r="A19" s="20">
        <v>184</v>
      </c>
      <c r="B19" s="23" t="s">
        <v>15</v>
      </c>
      <c r="C19" s="22" t="s">
        <v>37</v>
      </c>
      <c r="D19" s="53" t="s">
        <v>139</v>
      </c>
      <c r="E19" s="53">
        <v>0</v>
      </c>
      <c r="F19" s="42">
        <v>23</v>
      </c>
      <c r="G19" s="42">
        <v>23</v>
      </c>
      <c r="H19" s="42">
        <v>18</v>
      </c>
      <c r="I19" s="43">
        <f t="shared" si="0"/>
        <v>64</v>
      </c>
      <c r="J19" s="81"/>
      <c r="K19" s="81">
        <f t="shared" si="1"/>
        <v>64</v>
      </c>
      <c r="L19" s="14"/>
      <c r="M19" s="14"/>
      <c r="N19" s="14"/>
      <c r="O19" s="14"/>
      <c r="P19" s="14"/>
    </row>
    <row r="20" spans="1:16" ht="21" x14ac:dyDescent="0.35">
      <c r="A20" s="20">
        <v>132</v>
      </c>
      <c r="B20" s="23" t="s">
        <v>23</v>
      </c>
      <c r="C20" s="22" t="s">
        <v>24</v>
      </c>
      <c r="D20" s="53" t="s">
        <v>139</v>
      </c>
      <c r="E20" s="53">
        <v>129</v>
      </c>
      <c r="F20" s="42">
        <v>23</v>
      </c>
      <c r="G20" s="42">
        <v>20</v>
      </c>
      <c r="H20" s="42">
        <v>21</v>
      </c>
      <c r="I20" s="43">
        <f t="shared" si="0"/>
        <v>64</v>
      </c>
      <c r="J20" s="81"/>
      <c r="K20" s="81">
        <f t="shared" si="1"/>
        <v>193</v>
      </c>
      <c r="L20" s="14"/>
      <c r="M20" s="14"/>
      <c r="N20" s="14"/>
      <c r="O20" s="14"/>
      <c r="P20" s="14"/>
    </row>
    <row r="21" spans="1:16" ht="21" x14ac:dyDescent="0.35">
      <c r="A21" s="20">
        <v>216</v>
      </c>
      <c r="B21" s="23" t="s">
        <v>27</v>
      </c>
      <c r="C21" s="22" t="s">
        <v>28</v>
      </c>
      <c r="D21" s="53" t="s">
        <v>139</v>
      </c>
      <c r="E21" s="53">
        <v>128</v>
      </c>
      <c r="F21" s="42">
        <v>22</v>
      </c>
      <c r="G21" s="42">
        <v>21</v>
      </c>
      <c r="H21" s="42">
        <v>21</v>
      </c>
      <c r="I21" s="43">
        <f t="shared" si="0"/>
        <v>64</v>
      </c>
      <c r="J21" s="81"/>
      <c r="K21" s="81">
        <f t="shared" si="1"/>
        <v>192</v>
      </c>
    </row>
    <row r="22" spans="1:16" ht="21" x14ac:dyDescent="0.35">
      <c r="A22" s="20">
        <v>146</v>
      </c>
      <c r="B22" s="23" t="s">
        <v>35</v>
      </c>
      <c r="C22" s="22" t="s">
        <v>36</v>
      </c>
      <c r="D22" s="52"/>
      <c r="E22" s="52">
        <v>0</v>
      </c>
      <c r="F22" s="42">
        <v>21</v>
      </c>
      <c r="G22" s="42">
        <v>22</v>
      </c>
      <c r="H22" s="42">
        <v>20</v>
      </c>
      <c r="I22" s="43">
        <f t="shared" si="0"/>
        <v>63</v>
      </c>
      <c r="J22" s="81"/>
      <c r="K22" s="81">
        <f t="shared" si="1"/>
        <v>63</v>
      </c>
    </row>
    <row r="23" spans="1:16" ht="21" x14ac:dyDescent="0.35">
      <c r="A23" s="20">
        <v>311</v>
      </c>
      <c r="B23" s="23" t="s">
        <v>33</v>
      </c>
      <c r="C23" s="22" t="s">
        <v>34</v>
      </c>
      <c r="D23" s="53" t="s">
        <v>139</v>
      </c>
      <c r="E23" s="53">
        <v>122</v>
      </c>
      <c r="F23" s="42">
        <v>15</v>
      </c>
      <c r="G23" s="42">
        <v>22</v>
      </c>
      <c r="H23" s="42">
        <v>21</v>
      </c>
      <c r="I23" s="43">
        <f t="shared" si="0"/>
        <v>58</v>
      </c>
      <c r="J23" s="81"/>
      <c r="K23" s="81">
        <f t="shared" si="1"/>
        <v>180</v>
      </c>
    </row>
    <row r="24" spans="1:16" ht="21" x14ac:dyDescent="0.35">
      <c r="A24" s="20">
        <v>202</v>
      </c>
      <c r="B24" s="23" t="s">
        <v>38</v>
      </c>
      <c r="C24" s="22" t="s">
        <v>39</v>
      </c>
      <c r="D24" s="52"/>
      <c r="E24" s="52">
        <v>0</v>
      </c>
      <c r="F24" s="42">
        <v>18</v>
      </c>
      <c r="G24" s="42">
        <v>19</v>
      </c>
      <c r="H24" s="42">
        <v>17</v>
      </c>
      <c r="I24" s="43">
        <f t="shared" si="0"/>
        <v>54</v>
      </c>
      <c r="J24" s="81"/>
      <c r="K24" s="81">
        <f t="shared" si="1"/>
        <v>54</v>
      </c>
    </row>
    <row r="25" spans="1:16" ht="21" x14ac:dyDescent="0.35">
      <c r="A25" s="20">
        <v>312</v>
      </c>
      <c r="B25" s="23" t="s">
        <v>31</v>
      </c>
      <c r="C25" s="22" t="s">
        <v>32</v>
      </c>
      <c r="D25" s="52"/>
      <c r="E25" s="52">
        <v>123</v>
      </c>
      <c r="F25" s="42">
        <v>17</v>
      </c>
      <c r="G25" s="42">
        <v>20</v>
      </c>
      <c r="H25" s="42">
        <v>14</v>
      </c>
      <c r="I25" s="43">
        <f t="shared" si="0"/>
        <v>51</v>
      </c>
      <c r="J25" s="81"/>
      <c r="K25" s="81">
        <f t="shared" si="1"/>
        <v>174</v>
      </c>
    </row>
    <row r="35" spans="13:16" x14ac:dyDescent="0.25">
      <c r="M35" s="24"/>
      <c r="N35" s="24"/>
      <c r="O35" s="24"/>
      <c r="P35" s="24"/>
    </row>
    <row r="36" spans="13:16" ht="20.25" x14ac:dyDescent="0.25">
      <c r="M36" s="25"/>
      <c r="N36" s="26"/>
      <c r="O36" s="27"/>
      <c r="P36" s="24"/>
    </row>
    <row r="37" spans="13:16" ht="20.25" x14ac:dyDescent="0.25">
      <c r="M37" s="25"/>
      <c r="N37" s="28"/>
      <c r="O37" s="27"/>
      <c r="P37" s="24"/>
    </row>
    <row r="38" spans="13:16" ht="20.25" x14ac:dyDescent="0.25">
      <c r="M38" s="25"/>
      <c r="N38" s="28"/>
      <c r="O38" s="27"/>
      <c r="P38" s="24"/>
    </row>
    <row r="39" spans="13:16" ht="20.25" x14ac:dyDescent="0.25">
      <c r="M39" s="25"/>
      <c r="N39" s="28"/>
      <c r="O39" s="27"/>
      <c r="P39" s="24"/>
    </row>
    <row r="40" spans="13:16" ht="20.25" x14ac:dyDescent="0.25">
      <c r="M40" s="25"/>
      <c r="N40" s="28"/>
      <c r="O40" s="27"/>
      <c r="P40" s="24"/>
    </row>
  </sheetData>
  <mergeCells count="1">
    <mergeCell ref="A1:K1"/>
  </mergeCells>
  <conditionalFormatting sqref="F10:H25">
    <cfRule type="cellIs" dxfId="14" priority="10" stopIfTrue="1" operator="equal">
      <formula>25</formula>
    </cfRule>
  </conditionalFormatting>
  <conditionalFormatting sqref="C2:F2 D3:F6">
    <cfRule type="cellIs" dxfId="13" priority="1" operator="equal">
      <formula>25</formula>
    </cfRule>
  </conditionalFormatting>
  <conditionalFormatting sqref="M18:O18">
    <cfRule type="cellIs" dxfId="12" priority="7" operator="equal">
      <formula>25</formula>
    </cfRule>
  </conditionalFormatting>
  <conditionalFormatting sqref="D7:F9">
    <cfRule type="cellIs" dxfId="11" priority="2" operator="equal">
      <formula>25</formula>
    </cfRule>
  </conditionalFormatting>
  <printOptions horizontalCentered="1" verticalCentered="1"/>
  <pageMargins left="0.25" right="0.25" top="0.25" bottom="0.25" header="0.3" footer="0.3"/>
  <pageSetup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O12"/>
  <sheetViews>
    <sheetView zoomScaleNormal="100" workbookViewId="0">
      <selection activeCell="O33" sqref="O33"/>
    </sheetView>
  </sheetViews>
  <sheetFormatPr defaultRowHeight="15" x14ac:dyDescent="0.25"/>
  <cols>
    <col min="1" max="1" width="14.28515625" bestFit="1" customWidth="1"/>
    <col min="2" max="2" width="14.85546875" bestFit="1" customWidth="1"/>
    <col min="3" max="3" width="6.28515625" style="14" customWidth="1"/>
    <col min="8" max="8" width="9.140625" style="14"/>
    <col min="9" max="9" width="14.28515625" bestFit="1" customWidth="1"/>
    <col min="10" max="10" width="14.85546875" bestFit="1" customWidth="1"/>
  </cols>
  <sheetData>
    <row r="1" spans="1:15" ht="20.25" x14ac:dyDescent="0.3">
      <c r="A1" s="106" t="s">
        <v>153</v>
      </c>
      <c r="B1" s="106"/>
      <c r="C1" s="106"/>
      <c r="D1" s="106"/>
      <c r="E1" s="106"/>
      <c r="F1" s="106"/>
      <c r="G1" s="106"/>
      <c r="H1" s="83"/>
      <c r="I1" s="106" t="s">
        <v>153</v>
      </c>
      <c r="J1" s="106"/>
      <c r="K1" s="106"/>
      <c r="L1" s="106"/>
      <c r="M1" s="106"/>
      <c r="N1" s="106"/>
      <c r="O1" s="106"/>
    </row>
    <row r="2" spans="1:15" ht="15.75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5" ht="15.75" x14ac:dyDescent="0.25">
      <c r="A3" s="107" t="s">
        <v>154</v>
      </c>
      <c r="B3" s="107"/>
      <c r="C3" s="107"/>
      <c r="D3" s="107"/>
      <c r="E3" s="107"/>
      <c r="F3" s="107"/>
      <c r="G3" s="107"/>
      <c r="H3" s="85"/>
      <c r="I3" s="107" t="s">
        <v>155</v>
      </c>
      <c r="J3" s="107"/>
      <c r="K3" s="107"/>
      <c r="L3" s="107"/>
      <c r="M3" s="107"/>
      <c r="N3" s="107"/>
      <c r="O3" s="107"/>
    </row>
    <row r="4" spans="1:15" ht="15.75" x14ac:dyDescent="0.25">
      <c r="A4" s="71" t="s">
        <v>156</v>
      </c>
      <c r="B4" s="71" t="s">
        <v>157</v>
      </c>
      <c r="C4" s="87" t="s">
        <v>159</v>
      </c>
      <c r="D4" s="72" t="s">
        <v>158</v>
      </c>
      <c r="E4" s="72" t="s">
        <v>159</v>
      </c>
      <c r="F4" s="72" t="s">
        <v>160</v>
      </c>
      <c r="G4" s="72" t="s">
        <v>161</v>
      </c>
      <c r="H4" s="85"/>
      <c r="I4" s="71" t="s">
        <v>156</v>
      </c>
      <c r="J4" s="71" t="s">
        <v>157</v>
      </c>
      <c r="K4" s="72" t="s">
        <v>158</v>
      </c>
      <c r="L4" s="72" t="s">
        <v>159</v>
      </c>
      <c r="M4" s="72" t="s">
        <v>160</v>
      </c>
      <c r="N4" s="72" t="s">
        <v>159</v>
      </c>
      <c r="O4" s="72" t="s">
        <v>161</v>
      </c>
    </row>
    <row r="5" spans="1:15" ht="15.75" x14ac:dyDescent="0.25">
      <c r="A5" s="73" t="s">
        <v>53</v>
      </c>
      <c r="B5" s="74" t="s">
        <v>54</v>
      </c>
      <c r="C5" s="74"/>
      <c r="D5" s="75">
        <v>121</v>
      </c>
      <c r="E5" s="76" t="s">
        <v>165</v>
      </c>
      <c r="F5" s="77">
        <v>59</v>
      </c>
      <c r="G5" s="78">
        <v>1</v>
      </c>
      <c r="H5" s="86"/>
      <c r="I5" s="73" t="s">
        <v>21</v>
      </c>
      <c r="J5" s="74" t="s">
        <v>22</v>
      </c>
      <c r="K5" s="75">
        <v>70</v>
      </c>
      <c r="L5" s="76" t="s">
        <v>165</v>
      </c>
      <c r="M5" s="77">
        <v>57</v>
      </c>
      <c r="N5" s="77">
        <v>12</v>
      </c>
      <c r="O5" s="78">
        <v>1</v>
      </c>
    </row>
    <row r="6" spans="1:15" ht="15.75" x14ac:dyDescent="0.25">
      <c r="A6" s="73" t="s">
        <v>46</v>
      </c>
      <c r="B6" s="74" t="s">
        <v>47</v>
      </c>
      <c r="C6" s="74"/>
      <c r="D6" s="75">
        <v>123</v>
      </c>
      <c r="E6" s="76"/>
      <c r="F6" s="77">
        <v>58</v>
      </c>
      <c r="G6" s="72">
        <v>2</v>
      </c>
      <c r="H6" s="85"/>
      <c r="I6" s="73" t="s">
        <v>13</v>
      </c>
      <c r="J6" s="74" t="s">
        <v>162</v>
      </c>
      <c r="K6" s="75">
        <v>74</v>
      </c>
      <c r="L6" s="76"/>
      <c r="M6" s="77">
        <v>57</v>
      </c>
      <c r="N6" s="77">
        <v>11</v>
      </c>
      <c r="O6" s="72">
        <v>2</v>
      </c>
    </row>
    <row r="7" spans="1:15" ht="15.75" x14ac:dyDescent="0.25">
      <c r="A7" s="73" t="s">
        <v>44</v>
      </c>
      <c r="B7" s="74" t="s">
        <v>45</v>
      </c>
      <c r="C7" s="74"/>
      <c r="D7" s="75">
        <v>120</v>
      </c>
      <c r="E7" s="76"/>
      <c r="F7" s="77">
        <v>47</v>
      </c>
      <c r="G7" s="78">
        <v>3</v>
      </c>
      <c r="H7" s="86"/>
      <c r="I7" s="73" t="s">
        <v>29</v>
      </c>
      <c r="J7" s="74" t="s">
        <v>30</v>
      </c>
      <c r="K7" s="75">
        <v>70</v>
      </c>
      <c r="L7" s="76" t="s">
        <v>164</v>
      </c>
      <c r="M7" s="77">
        <v>43</v>
      </c>
      <c r="N7" s="77"/>
      <c r="O7" s="78">
        <v>3</v>
      </c>
    </row>
    <row r="8" spans="1:15" ht="15.75" x14ac:dyDescent="0.25">
      <c r="A8" s="73" t="s">
        <v>48</v>
      </c>
      <c r="B8" s="74" t="s">
        <v>49</v>
      </c>
      <c r="C8" s="74"/>
      <c r="D8" s="75">
        <v>121</v>
      </c>
      <c r="E8" s="76" t="s">
        <v>173</v>
      </c>
      <c r="F8" s="77">
        <v>35</v>
      </c>
      <c r="G8" s="78">
        <v>4</v>
      </c>
      <c r="H8" s="86"/>
      <c r="I8" s="73" t="s">
        <v>11</v>
      </c>
      <c r="J8" s="74" t="s">
        <v>12</v>
      </c>
      <c r="K8" s="75">
        <v>69</v>
      </c>
      <c r="L8" s="76"/>
      <c r="M8" s="77">
        <v>37</v>
      </c>
      <c r="N8" s="77"/>
      <c r="O8" s="78">
        <v>4</v>
      </c>
    </row>
    <row r="9" spans="1:15" ht="15.75" x14ac:dyDescent="0.25">
      <c r="A9" s="73" t="s">
        <v>40</v>
      </c>
      <c r="B9" s="74" t="s">
        <v>171</v>
      </c>
      <c r="C9" s="88"/>
      <c r="D9" s="75">
        <v>121</v>
      </c>
      <c r="E9" s="76" t="s">
        <v>172</v>
      </c>
      <c r="F9" s="77">
        <v>27</v>
      </c>
      <c r="G9" s="78">
        <v>5</v>
      </c>
      <c r="H9" s="86"/>
      <c r="I9" s="73" t="s">
        <v>17</v>
      </c>
      <c r="J9" s="74" t="s">
        <v>18</v>
      </c>
      <c r="K9" s="75">
        <v>70</v>
      </c>
      <c r="L9" s="76" t="s">
        <v>163</v>
      </c>
      <c r="M9" s="77">
        <v>24</v>
      </c>
      <c r="N9" s="77"/>
      <c r="O9" s="79">
        <v>5</v>
      </c>
    </row>
    <row r="10" spans="1:15" ht="15.75" x14ac:dyDescent="0.25">
      <c r="A10" s="73" t="s">
        <v>74</v>
      </c>
      <c r="B10" s="74" t="s">
        <v>75</v>
      </c>
      <c r="C10" s="88">
        <v>2</v>
      </c>
      <c r="D10" s="75">
        <v>118</v>
      </c>
      <c r="E10" s="76"/>
      <c r="F10" s="77">
        <v>17</v>
      </c>
      <c r="G10" s="72">
        <v>6</v>
      </c>
      <c r="H10" s="85"/>
      <c r="I10" s="73" t="s">
        <v>25</v>
      </c>
      <c r="J10" s="74" t="s">
        <v>26</v>
      </c>
      <c r="K10" s="75">
        <v>73</v>
      </c>
      <c r="L10" s="76"/>
      <c r="M10" s="77">
        <v>14</v>
      </c>
      <c r="N10" s="77"/>
      <c r="O10" s="72">
        <v>6</v>
      </c>
    </row>
    <row r="11" spans="1:15" ht="15.75" x14ac:dyDescent="0.25">
      <c r="A11" s="73" t="s">
        <v>57</v>
      </c>
      <c r="B11" s="74" t="s">
        <v>58</v>
      </c>
      <c r="C11" s="88">
        <v>0</v>
      </c>
      <c r="D11" s="75">
        <v>118</v>
      </c>
      <c r="E11" s="76"/>
      <c r="F11" s="77"/>
      <c r="G11" s="72"/>
      <c r="H11" s="85"/>
      <c r="I11" s="73"/>
      <c r="J11" s="74"/>
      <c r="K11" s="75"/>
      <c r="L11" s="76"/>
      <c r="M11" s="77"/>
      <c r="N11" s="77"/>
      <c r="O11" s="72"/>
    </row>
    <row r="12" spans="1:15" ht="15.75" x14ac:dyDescent="0.25">
      <c r="A12" s="73"/>
      <c r="B12" s="74"/>
      <c r="C12" s="74"/>
      <c r="D12" s="75"/>
      <c r="E12" s="76"/>
      <c r="F12" s="77"/>
      <c r="G12" s="78"/>
      <c r="H12" s="86"/>
      <c r="I12" s="73"/>
      <c r="J12" s="74"/>
      <c r="K12" s="75"/>
      <c r="L12" s="76"/>
      <c r="M12" s="77"/>
      <c r="N12" s="80"/>
      <c r="O12" s="78"/>
    </row>
  </sheetData>
  <mergeCells count="4">
    <mergeCell ref="A1:G1"/>
    <mergeCell ref="A3:G3"/>
    <mergeCell ref="I3:O3"/>
    <mergeCell ref="I1:O1"/>
  </mergeCells>
  <printOptions horizontalCentered="1" verticalCentered="1"/>
  <pageMargins left="0.25" right="0.25" top="0.25" bottom="0.25" header="0.3" footer="0.3"/>
  <pageSetup scale="65" orientation="portrait" r:id="rId1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118"/>
  <sheetViews>
    <sheetView view="pageBreakPreview" zoomScale="60" zoomScaleNormal="100" workbookViewId="0">
      <selection activeCell="O33" sqref="O33"/>
    </sheetView>
  </sheetViews>
  <sheetFormatPr defaultRowHeight="15" x14ac:dyDescent="0.25"/>
  <cols>
    <col min="1" max="1" width="12.5703125" style="5" bestFit="1" customWidth="1"/>
    <col min="2" max="2" width="17.7109375" style="14" bestFit="1" customWidth="1"/>
    <col min="3" max="3" width="18.42578125" style="14" bestFit="1" customWidth="1"/>
    <col min="4" max="4" width="7.7109375" style="4" customWidth="1"/>
    <col min="5" max="5" width="20.42578125" style="4" bestFit="1" customWidth="1"/>
    <col min="6" max="6" width="10.5703125" style="4" customWidth="1"/>
    <col min="7" max="7" width="10.140625" style="14" bestFit="1" customWidth="1"/>
    <col min="8" max="8" width="8.85546875" style="14" customWidth="1"/>
    <col min="9" max="9" width="10.28515625" style="4" customWidth="1"/>
    <col min="10" max="11" width="10.140625" style="14" bestFit="1" customWidth="1"/>
    <col min="12" max="12" width="10.140625" style="4" bestFit="1" customWidth="1"/>
    <col min="13" max="13" width="11.140625" style="14" bestFit="1" customWidth="1"/>
    <col min="14" max="14" width="24.140625" style="14" bestFit="1" customWidth="1"/>
    <col min="15" max="15" width="22.5703125" style="14" bestFit="1" customWidth="1"/>
    <col min="16" max="16384" width="9.140625" style="14"/>
  </cols>
  <sheetData>
    <row r="1" spans="1:16" ht="26.25" x14ac:dyDescent="0.4">
      <c r="A1" s="113" t="s">
        <v>440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03"/>
    </row>
    <row r="2" spans="1:16" ht="15.75" x14ac:dyDescent="0.25">
      <c r="A2" s="61"/>
      <c r="B2" s="61"/>
      <c r="C2" s="61"/>
      <c r="D2" s="61"/>
      <c r="E2" s="61"/>
      <c r="F2" s="61"/>
      <c r="G2" s="61"/>
      <c r="I2" s="14"/>
      <c r="L2" s="61"/>
    </row>
    <row r="3" spans="1:16" ht="15.75" x14ac:dyDescent="0.25">
      <c r="A3" s="14"/>
      <c r="D3" s="66" t="s">
        <v>430</v>
      </c>
      <c r="E3" s="14"/>
      <c r="F3" s="62" t="s">
        <v>442</v>
      </c>
      <c r="I3" s="63" t="s">
        <v>445</v>
      </c>
      <c r="L3" s="64"/>
    </row>
    <row r="4" spans="1:16" ht="15.75" x14ac:dyDescent="0.25">
      <c r="A4" s="14"/>
      <c r="D4" s="66" t="s">
        <v>431</v>
      </c>
      <c r="E4" s="14"/>
      <c r="F4" s="62" t="s">
        <v>443</v>
      </c>
      <c r="I4" s="63" t="s">
        <v>446</v>
      </c>
      <c r="L4" s="64"/>
    </row>
    <row r="5" spans="1:16" ht="15.75" x14ac:dyDescent="0.25">
      <c r="A5" s="14"/>
      <c r="D5" s="67" t="s">
        <v>432</v>
      </c>
      <c r="E5" s="14"/>
      <c r="F5" s="62" t="s">
        <v>444</v>
      </c>
      <c r="I5" s="63" t="s">
        <v>447</v>
      </c>
      <c r="L5" s="64"/>
    </row>
    <row r="6" spans="1:16" ht="15.75" x14ac:dyDescent="0.25">
      <c r="A6" s="67"/>
      <c r="B6" s="62"/>
      <c r="C6" s="59"/>
      <c r="D6" s="63"/>
      <c r="E6" s="63"/>
      <c r="F6" s="59"/>
      <c r="G6" s="64"/>
      <c r="I6" s="14"/>
      <c r="L6" s="64"/>
    </row>
    <row r="7" spans="1:16" ht="15.75" x14ac:dyDescent="0.25">
      <c r="A7" s="14"/>
      <c r="D7" s="69" t="s">
        <v>144</v>
      </c>
      <c r="E7" s="14"/>
      <c r="F7" s="62" t="s">
        <v>448</v>
      </c>
      <c r="G7" s="59"/>
      <c r="I7" s="14"/>
      <c r="J7" s="63">
        <v>116</v>
      </c>
      <c r="L7" s="64"/>
    </row>
    <row r="8" spans="1:16" ht="15.75" x14ac:dyDescent="0.25">
      <c r="A8" s="14"/>
      <c r="D8" s="69" t="s">
        <v>145</v>
      </c>
      <c r="E8" s="14"/>
      <c r="F8" s="62" t="s">
        <v>449</v>
      </c>
      <c r="G8" s="59"/>
      <c r="I8" s="14"/>
      <c r="J8" s="63">
        <v>117</v>
      </c>
      <c r="L8" s="64"/>
    </row>
    <row r="9" spans="1:16" ht="15.75" x14ac:dyDescent="0.25">
      <c r="A9" s="59"/>
      <c r="B9" s="62"/>
      <c r="C9" s="59"/>
      <c r="D9" s="69" t="s">
        <v>441</v>
      </c>
      <c r="E9" s="14"/>
      <c r="F9" s="62" t="s">
        <v>450</v>
      </c>
      <c r="G9" s="59"/>
      <c r="I9" s="14"/>
      <c r="J9" s="63">
        <v>111</v>
      </c>
      <c r="L9" s="64"/>
    </row>
    <row r="10" spans="1:16" ht="15.75" x14ac:dyDescent="0.25">
      <c r="D10" s="69" t="s">
        <v>176</v>
      </c>
      <c r="E10" s="14"/>
      <c r="F10" s="62" t="s">
        <v>451</v>
      </c>
      <c r="G10" s="59"/>
      <c r="I10" s="63"/>
      <c r="J10" s="114">
        <v>119</v>
      </c>
    </row>
    <row r="11" spans="1:16" ht="15.75" x14ac:dyDescent="0.25">
      <c r="D11" s="69"/>
      <c r="E11" s="14"/>
      <c r="F11" s="62"/>
      <c r="G11" s="59"/>
      <c r="I11" s="63"/>
    </row>
    <row r="12" spans="1:16" ht="15.75" x14ac:dyDescent="0.25">
      <c r="A12" s="12" t="s">
        <v>0</v>
      </c>
      <c r="B12" s="99" t="s">
        <v>156</v>
      </c>
      <c r="C12" s="99" t="s">
        <v>157</v>
      </c>
      <c r="D12" s="99" t="s">
        <v>138</v>
      </c>
      <c r="E12" s="99" t="s">
        <v>167</v>
      </c>
      <c r="F12" s="13" t="s">
        <v>1</v>
      </c>
      <c r="G12" s="6" t="s">
        <v>2</v>
      </c>
      <c r="H12" s="6" t="s">
        <v>4</v>
      </c>
      <c r="I12" s="6" t="s">
        <v>3</v>
      </c>
      <c r="J12" s="6" t="s">
        <v>5</v>
      </c>
      <c r="K12" s="6" t="s">
        <v>6</v>
      </c>
      <c r="L12" s="6" t="s">
        <v>7</v>
      </c>
      <c r="M12" s="6" t="s">
        <v>8</v>
      </c>
      <c r="N12" s="6" t="s">
        <v>166</v>
      </c>
      <c r="O12" s="6" t="s">
        <v>168</v>
      </c>
    </row>
    <row r="13" spans="1:16" x14ac:dyDescent="0.25">
      <c r="A13" s="11">
        <v>194</v>
      </c>
      <c r="B13" s="97" t="s">
        <v>333</v>
      </c>
      <c r="C13" s="97" t="s">
        <v>334</v>
      </c>
      <c r="D13" s="94" t="s">
        <v>169</v>
      </c>
      <c r="E13" s="94">
        <v>217</v>
      </c>
      <c r="F13" s="2">
        <v>24</v>
      </c>
      <c r="G13" s="2">
        <v>25</v>
      </c>
      <c r="H13" s="3">
        <f>SUM(F13:G13)</f>
        <v>49</v>
      </c>
      <c r="I13" s="2">
        <v>24</v>
      </c>
      <c r="J13" s="2">
        <v>25</v>
      </c>
      <c r="K13" s="2">
        <v>24</v>
      </c>
      <c r="L13" s="1">
        <f>SUM(I13:K13)</f>
        <v>73</v>
      </c>
      <c r="M13" s="1">
        <f>L13+H13</f>
        <v>122</v>
      </c>
      <c r="N13" s="102">
        <v>5</v>
      </c>
      <c r="O13" s="109">
        <f>SUM(M13:N13,E13)</f>
        <v>344</v>
      </c>
    </row>
    <row r="14" spans="1:16" x14ac:dyDescent="0.25">
      <c r="A14" s="11">
        <v>212</v>
      </c>
      <c r="B14" s="97" t="s">
        <v>355</v>
      </c>
      <c r="C14" s="97" t="s">
        <v>356</v>
      </c>
      <c r="D14" s="94"/>
      <c r="E14" s="94">
        <v>0</v>
      </c>
      <c r="F14" s="2">
        <v>25</v>
      </c>
      <c r="G14" s="2">
        <v>22</v>
      </c>
      <c r="H14" s="3">
        <f>SUM(F14:G14)</f>
        <v>47</v>
      </c>
      <c r="I14" s="2">
        <v>25</v>
      </c>
      <c r="J14" s="2">
        <v>24</v>
      </c>
      <c r="K14" s="2">
        <v>25</v>
      </c>
      <c r="L14" s="1">
        <f>SUM(I14:K14)</f>
        <v>74</v>
      </c>
      <c r="M14" s="1">
        <f>L14+H14</f>
        <v>121</v>
      </c>
      <c r="N14" s="102">
        <v>2</v>
      </c>
      <c r="O14" s="109">
        <f>SUM(M14:N14,E14)</f>
        <v>123</v>
      </c>
    </row>
    <row r="15" spans="1:16" x14ac:dyDescent="0.25">
      <c r="A15" s="11">
        <v>315</v>
      </c>
      <c r="B15" s="97" t="s">
        <v>307</v>
      </c>
      <c r="C15" s="97" t="s">
        <v>308</v>
      </c>
      <c r="D15" s="94"/>
      <c r="E15" s="94">
        <v>0</v>
      </c>
      <c r="F15" s="2">
        <v>24</v>
      </c>
      <c r="G15" s="2">
        <v>25</v>
      </c>
      <c r="H15" s="3">
        <f>SUM(F15:G15)</f>
        <v>49</v>
      </c>
      <c r="I15" s="2">
        <v>24</v>
      </c>
      <c r="J15" s="2">
        <v>23</v>
      </c>
      <c r="K15" s="2">
        <v>24</v>
      </c>
      <c r="L15" s="1">
        <f>SUM(I15:K15)</f>
        <v>71</v>
      </c>
      <c r="M15" s="1">
        <f>L15+H15</f>
        <v>120</v>
      </c>
      <c r="N15" s="102">
        <v>1</v>
      </c>
      <c r="O15" s="109">
        <f>SUM(M15:N15,E15)</f>
        <v>121</v>
      </c>
    </row>
    <row r="16" spans="1:16" x14ac:dyDescent="0.25">
      <c r="A16" s="11">
        <v>176</v>
      </c>
      <c r="B16" s="97" t="s">
        <v>316</v>
      </c>
      <c r="C16" s="97" t="s">
        <v>317</v>
      </c>
      <c r="D16" s="94"/>
      <c r="E16" s="94">
        <v>211</v>
      </c>
      <c r="F16" s="2">
        <v>24</v>
      </c>
      <c r="G16" s="2">
        <v>25</v>
      </c>
      <c r="H16" s="3">
        <f>SUM(F16:G16)</f>
        <v>49</v>
      </c>
      <c r="I16" s="2">
        <v>24</v>
      </c>
      <c r="J16" s="2">
        <v>22</v>
      </c>
      <c r="K16" s="2">
        <v>25</v>
      </c>
      <c r="L16" s="1">
        <f>SUM(I16:K16)</f>
        <v>71</v>
      </c>
      <c r="M16" s="1">
        <f>L16+H16</f>
        <v>120</v>
      </c>
      <c r="N16" s="102">
        <v>4</v>
      </c>
      <c r="O16" s="109">
        <f>SUM(M16:N16,E16)</f>
        <v>335</v>
      </c>
    </row>
    <row r="17" spans="1:15" x14ac:dyDescent="0.25">
      <c r="A17" s="11">
        <v>303</v>
      </c>
      <c r="B17" s="97" t="s">
        <v>283</v>
      </c>
      <c r="C17" s="97" t="s">
        <v>284</v>
      </c>
      <c r="D17" s="94" t="s">
        <v>211</v>
      </c>
      <c r="E17" s="94" t="s">
        <v>211</v>
      </c>
      <c r="F17" s="2">
        <v>25</v>
      </c>
      <c r="G17" s="2">
        <v>23</v>
      </c>
      <c r="H17" s="3">
        <f>SUM(F17:G17)</f>
        <v>48</v>
      </c>
      <c r="I17" s="2">
        <v>21</v>
      </c>
      <c r="J17" s="2">
        <v>25</v>
      </c>
      <c r="K17" s="2">
        <v>25</v>
      </c>
      <c r="L17" s="1">
        <f>SUM(I17:K17)</f>
        <v>71</v>
      </c>
      <c r="M17" s="1">
        <f>L17+H17</f>
        <v>119</v>
      </c>
      <c r="N17" s="102"/>
      <c r="O17" s="109" t="s">
        <v>211</v>
      </c>
    </row>
    <row r="18" spans="1:15" x14ac:dyDescent="0.25">
      <c r="A18" s="11">
        <v>314</v>
      </c>
      <c r="B18" s="97" t="s">
        <v>404</v>
      </c>
      <c r="C18" s="97" t="s">
        <v>405</v>
      </c>
      <c r="D18" s="94"/>
      <c r="E18" s="94">
        <v>246</v>
      </c>
      <c r="F18" s="2">
        <v>23</v>
      </c>
      <c r="G18" s="2">
        <v>25</v>
      </c>
      <c r="H18" s="3">
        <f>SUM(F18:G18)</f>
        <v>48</v>
      </c>
      <c r="I18" s="2">
        <v>24</v>
      </c>
      <c r="J18" s="2">
        <v>24</v>
      </c>
      <c r="K18" s="2">
        <v>23</v>
      </c>
      <c r="L18" s="1">
        <f>SUM(I18:K18)</f>
        <v>71</v>
      </c>
      <c r="M18" s="1">
        <f>L18+H18</f>
        <v>119</v>
      </c>
      <c r="N18" s="102">
        <v>1</v>
      </c>
      <c r="O18" s="109">
        <f>SUM(M18:N18,E18)</f>
        <v>366</v>
      </c>
    </row>
    <row r="19" spans="1:15" x14ac:dyDescent="0.25">
      <c r="A19" s="16">
        <v>182</v>
      </c>
      <c r="B19" s="97" t="s">
        <v>324</v>
      </c>
      <c r="C19" s="97" t="s">
        <v>325</v>
      </c>
      <c r="D19" s="98"/>
      <c r="E19" s="98">
        <v>220</v>
      </c>
      <c r="F19" s="17">
        <v>23</v>
      </c>
      <c r="G19" s="17">
        <v>24</v>
      </c>
      <c r="H19" s="3">
        <f>SUM(F19:G19)</f>
        <v>47</v>
      </c>
      <c r="I19" s="17">
        <v>23</v>
      </c>
      <c r="J19" s="17">
        <v>24</v>
      </c>
      <c r="K19" s="17">
        <v>24</v>
      </c>
      <c r="L19" s="1">
        <f>SUM(I19:K19)</f>
        <v>71</v>
      </c>
      <c r="M19" s="1">
        <f>L19+H19</f>
        <v>118</v>
      </c>
      <c r="N19" s="102">
        <v>3</v>
      </c>
      <c r="O19" s="109">
        <f>SUM(M19:N19,E19)</f>
        <v>341</v>
      </c>
    </row>
    <row r="20" spans="1:15" x14ac:dyDescent="0.25">
      <c r="A20" s="11">
        <v>200</v>
      </c>
      <c r="B20" s="97" t="s">
        <v>343</v>
      </c>
      <c r="C20" s="97" t="s">
        <v>130</v>
      </c>
      <c r="D20" s="94" t="s">
        <v>139</v>
      </c>
      <c r="E20" s="94">
        <v>0</v>
      </c>
      <c r="F20" s="2">
        <v>23</v>
      </c>
      <c r="G20" s="2">
        <v>24</v>
      </c>
      <c r="H20" s="3">
        <f>SUM(F20:G20)</f>
        <v>47</v>
      </c>
      <c r="I20" s="2">
        <v>20</v>
      </c>
      <c r="J20" s="2">
        <v>25</v>
      </c>
      <c r="K20" s="2">
        <v>25</v>
      </c>
      <c r="L20" s="1">
        <f>SUM(I20:K20)</f>
        <v>70</v>
      </c>
      <c r="M20" s="1">
        <f>L20+H20</f>
        <v>117</v>
      </c>
      <c r="N20" s="102"/>
      <c r="O20" s="109">
        <f>SUM(M20:N20,E20)</f>
        <v>117</v>
      </c>
    </row>
    <row r="21" spans="1:15" x14ac:dyDescent="0.25">
      <c r="A21" s="11">
        <v>286</v>
      </c>
      <c r="B21" s="97" t="s">
        <v>402</v>
      </c>
      <c r="C21" s="97" t="s">
        <v>403</v>
      </c>
      <c r="D21" s="94"/>
      <c r="E21" s="94">
        <v>224</v>
      </c>
      <c r="F21" s="2">
        <v>22</v>
      </c>
      <c r="G21" s="2">
        <v>23</v>
      </c>
      <c r="H21" s="3">
        <f>SUM(F21:G21)</f>
        <v>45</v>
      </c>
      <c r="I21" s="2">
        <v>24</v>
      </c>
      <c r="J21" s="2">
        <v>25</v>
      </c>
      <c r="K21" s="2">
        <v>22</v>
      </c>
      <c r="L21" s="1">
        <f>SUM(I21:K21)</f>
        <v>71</v>
      </c>
      <c r="M21" s="1">
        <f>L21+H21</f>
        <v>116</v>
      </c>
      <c r="N21" s="102"/>
      <c r="O21" s="109">
        <f>SUM(M21:N21,E21)</f>
        <v>340</v>
      </c>
    </row>
    <row r="22" spans="1:15" x14ac:dyDescent="0.25">
      <c r="A22" s="11">
        <v>152</v>
      </c>
      <c r="B22" s="97" t="s">
        <v>300</v>
      </c>
      <c r="C22" s="97" t="s">
        <v>301</v>
      </c>
      <c r="D22" s="94"/>
      <c r="E22" s="94">
        <v>0</v>
      </c>
      <c r="F22" s="2">
        <v>23</v>
      </c>
      <c r="G22" s="2">
        <v>21</v>
      </c>
      <c r="H22" s="3">
        <f>SUM(F22:G22)</f>
        <v>44</v>
      </c>
      <c r="I22" s="2">
        <v>24</v>
      </c>
      <c r="J22" s="2">
        <v>24</v>
      </c>
      <c r="K22" s="2">
        <v>24</v>
      </c>
      <c r="L22" s="1">
        <f>SUM(I22:K22)</f>
        <v>72</v>
      </c>
      <c r="M22" s="1">
        <f>L22+H22</f>
        <v>116</v>
      </c>
      <c r="N22" s="102"/>
      <c r="O22" s="109">
        <f>SUM(M22:N22,E22)</f>
        <v>116</v>
      </c>
    </row>
    <row r="23" spans="1:15" x14ac:dyDescent="0.25">
      <c r="A23" s="11">
        <v>245</v>
      </c>
      <c r="B23" s="97" t="s">
        <v>378</v>
      </c>
      <c r="C23" s="97" t="s">
        <v>379</v>
      </c>
      <c r="D23" s="94"/>
      <c r="E23" s="94">
        <v>217</v>
      </c>
      <c r="F23" s="2">
        <v>24</v>
      </c>
      <c r="G23" s="2">
        <v>24</v>
      </c>
      <c r="H23" s="3">
        <f>SUM(F23:G23)</f>
        <v>48</v>
      </c>
      <c r="I23" s="2">
        <v>23</v>
      </c>
      <c r="J23" s="2">
        <v>22</v>
      </c>
      <c r="K23" s="2">
        <v>23</v>
      </c>
      <c r="L23" s="1">
        <f>SUM(I23:K23)</f>
        <v>68</v>
      </c>
      <c r="M23" s="1">
        <f>L23+H23</f>
        <v>116</v>
      </c>
      <c r="N23" s="102"/>
      <c r="O23" s="109">
        <f>SUM(M23:N23,E23)</f>
        <v>333</v>
      </c>
    </row>
    <row r="24" spans="1:15" x14ac:dyDescent="0.25">
      <c r="A24" s="11">
        <v>177</v>
      </c>
      <c r="B24" s="97" t="s">
        <v>318</v>
      </c>
      <c r="C24" s="97" t="s">
        <v>15</v>
      </c>
      <c r="D24" s="94" t="s">
        <v>169</v>
      </c>
      <c r="E24" s="94">
        <v>0</v>
      </c>
      <c r="F24" s="2">
        <v>23</v>
      </c>
      <c r="G24" s="2">
        <v>23</v>
      </c>
      <c r="H24" s="3">
        <f>SUM(F24:G24)</f>
        <v>46</v>
      </c>
      <c r="I24" s="2">
        <v>25</v>
      </c>
      <c r="J24" s="2">
        <v>23</v>
      </c>
      <c r="K24" s="2">
        <v>22</v>
      </c>
      <c r="L24" s="1">
        <f>SUM(I24:K24)</f>
        <v>70</v>
      </c>
      <c r="M24" s="1">
        <f>L24+H24</f>
        <v>116</v>
      </c>
      <c r="N24" s="102"/>
      <c r="O24" s="109">
        <f>SUM(M24:N24,E24)</f>
        <v>116</v>
      </c>
    </row>
    <row r="25" spans="1:15" x14ac:dyDescent="0.25">
      <c r="A25" s="11">
        <v>301</v>
      </c>
      <c r="B25" s="97" t="s">
        <v>281</v>
      </c>
      <c r="C25" s="97" t="s">
        <v>282</v>
      </c>
      <c r="D25" s="94" t="s">
        <v>211</v>
      </c>
      <c r="E25" s="94" t="s">
        <v>211</v>
      </c>
      <c r="F25" s="2">
        <v>23</v>
      </c>
      <c r="G25" s="2">
        <v>24</v>
      </c>
      <c r="H25" s="3">
        <f>SUM(F25:G25)</f>
        <v>47</v>
      </c>
      <c r="I25" s="2">
        <v>21</v>
      </c>
      <c r="J25" s="2">
        <v>22</v>
      </c>
      <c r="K25" s="2">
        <v>25</v>
      </c>
      <c r="L25" s="1">
        <f>SUM(I25:K25)</f>
        <v>68</v>
      </c>
      <c r="M25" s="1">
        <f>L25+H25</f>
        <v>115</v>
      </c>
      <c r="N25" s="102"/>
      <c r="O25" s="109" t="s">
        <v>211</v>
      </c>
    </row>
    <row r="26" spans="1:15" x14ac:dyDescent="0.25">
      <c r="A26" s="11">
        <v>218</v>
      </c>
      <c r="B26" s="97" t="s">
        <v>362</v>
      </c>
      <c r="C26" s="97" t="s">
        <v>130</v>
      </c>
      <c r="D26" s="94" t="s">
        <v>139</v>
      </c>
      <c r="E26" s="94">
        <v>224</v>
      </c>
      <c r="F26" s="2">
        <v>22</v>
      </c>
      <c r="G26" s="2">
        <v>24</v>
      </c>
      <c r="H26" s="3">
        <f>SUM(F26:G26)</f>
        <v>46</v>
      </c>
      <c r="I26" s="2">
        <v>25</v>
      </c>
      <c r="J26" s="2">
        <v>19</v>
      </c>
      <c r="K26" s="2">
        <v>24</v>
      </c>
      <c r="L26" s="1">
        <f>SUM(I26:K26)</f>
        <v>68</v>
      </c>
      <c r="M26" s="1">
        <f>L26+H26</f>
        <v>114</v>
      </c>
      <c r="N26" s="102"/>
      <c r="O26" s="109">
        <f>SUM(M26:N26,E26)</f>
        <v>338</v>
      </c>
    </row>
    <row r="27" spans="1:15" x14ac:dyDescent="0.25">
      <c r="A27" s="11">
        <v>281</v>
      </c>
      <c r="B27" s="97" t="s">
        <v>44</v>
      </c>
      <c r="C27" s="97" t="s">
        <v>401</v>
      </c>
      <c r="D27" s="94" t="s">
        <v>139</v>
      </c>
      <c r="E27" s="94">
        <v>221</v>
      </c>
      <c r="F27" s="2">
        <v>22</v>
      </c>
      <c r="G27" s="2">
        <v>22</v>
      </c>
      <c r="H27" s="3">
        <f>SUM(F27:G27)</f>
        <v>44</v>
      </c>
      <c r="I27" s="2">
        <v>23</v>
      </c>
      <c r="J27" s="2">
        <v>24</v>
      </c>
      <c r="K27" s="2">
        <v>23</v>
      </c>
      <c r="L27" s="1">
        <f>SUM(I27:K27)</f>
        <v>70</v>
      </c>
      <c r="M27" s="1">
        <f>L27+H27</f>
        <v>114</v>
      </c>
      <c r="N27" s="102"/>
      <c r="O27" s="109">
        <f>SUM(M27:N27,E27)</f>
        <v>335</v>
      </c>
    </row>
    <row r="28" spans="1:15" x14ac:dyDescent="0.25">
      <c r="A28" s="11">
        <v>254</v>
      </c>
      <c r="B28" s="97" t="s">
        <v>384</v>
      </c>
      <c r="C28" s="97" t="s">
        <v>212</v>
      </c>
      <c r="D28" s="94" t="s">
        <v>169</v>
      </c>
      <c r="E28" s="94">
        <v>228</v>
      </c>
      <c r="F28" s="2">
        <v>24</v>
      </c>
      <c r="G28" s="2">
        <v>25</v>
      </c>
      <c r="H28" s="3">
        <f>SUM(F28:G28)</f>
        <v>49</v>
      </c>
      <c r="I28" s="2">
        <v>21</v>
      </c>
      <c r="J28" s="2">
        <v>24</v>
      </c>
      <c r="K28" s="2">
        <v>20</v>
      </c>
      <c r="L28" s="1">
        <f>SUM(I28:K28)</f>
        <v>65</v>
      </c>
      <c r="M28" s="1">
        <f>L28+H28</f>
        <v>114</v>
      </c>
      <c r="N28" s="102"/>
      <c r="O28" s="109">
        <f>SUM(M28:N28,E28)</f>
        <v>342</v>
      </c>
    </row>
    <row r="29" spans="1:15" x14ac:dyDescent="0.25">
      <c r="A29" s="11">
        <v>170</v>
      </c>
      <c r="B29" s="97" t="s">
        <v>311</v>
      </c>
      <c r="C29" s="97" t="s">
        <v>312</v>
      </c>
      <c r="D29" s="94"/>
      <c r="E29" s="94">
        <v>229</v>
      </c>
      <c r="F29" s="2">
        <v>20</v>
      </c>
      <c r="G29" s="2">
        <v>25</v>
      </c>
      <c r="H29" s="3">
        <f>SUM(F29:G29)</f>
        <v>45</v>
      </c>
      <c r="I29" s="2">
        <v>22</v>
      </c>
      <c r="J29" s="2">
        <v>25</v>
      </c>
      <c r="K29" s="2">
        <v>21</v>
      </c>
      <c r="L29" s="1">
        <f>SUM(I29:K29)</f>
        <v>68</v>
      </c>
      <c r="M29" s="1">
        <f>L29+H29</f>
        <v>113</v>
      </c>
      <c r="N29" s="102"/>
      <c r="O29" s="109">
        <f>SUM(M29:N29,E29)</f>
        <v>342</v>
      </c>
    </row>
    <row r="30" spans="1:15" x14ac:dyDescent="0.25">
      <c r="A30" s="11">
        <v>148</v>
      </c>
      <c r="B30" s="97" t="s">
        <v>298</v>
      </c>
      <c r="C30" s="97" t="s">
        <v>79</v>
      </c>
      <c r="D30" s="94"/>
      <c r="E30" s="94">
        <v>221</v>
      </c>
      <c r="F30" s="2">
        <v>23</v>
      </c>
      <c r="G30" s="2">
        <v>23</v>
      </c>
      <c r="H30" s="3">
        <f>SUM(F30:G30)</f>
        <v>46</v>
      </c>
      <c r="I30" s="2">
        <v>19</v>
      </c>
      <c r="J30" s="2">
        <v>22</v>
      </c>
      <c r="K30" s="2">
        <v>25</v>
      </c>
      <c r="L30" s="1">
        <f>SUM(I30:K30)</f>
        <v>66</v>
      </c>
      <c r="M30" s="1">
        <f>L30+H30</f>
        <v>112</v>
      </c>
      <c r="N30" s="102"/>
      <c r="O30" s="109">
        <f>SUM(M30:N30,E30)</f>
        <v>333</v>
      </c>
    </row>
    <row r="31" spans="1:15" x14ac:dyDescent="0.25">
      <c r="A31" s="11">
        <v>305</v>
      </c>
      <c r="B31" s="97" t="s">
        <v>283</v>
      </c>
      <c r="C31" s="97" t="s">
        <v>286</v>
      </c>
      <c r="D31" s="94" t="s">
        <v>211</v>
      </c>
      <c r="E31" s="94" t="s">
        <v>211</v>
      </c>
      <c r="F31" s="2">
        <v>20</v>
      </c>
      <c r="G31" s="2">
        <v>24</v>
      </c>
      <c r="H31" s="3">
        <f>SUM(F31:G31)</f>
        <v>44</v>
      </c>
      <c r="I31" s="2">
        <v>23</v>
      </c>
      <c r="J31" s="2">
        <v>23</v>
      </c>
      <c r="K31" s="2">
        <v>22</v>
      </c>
      <c r="L31" s="1">
        <f>SUM(I31:K31)</f>
        <v>68</v>
      </c>
      <c r="M31" s="1">
        <f>L31+H31</f>
        <v>112</v>
      </c>
      <c r="N31" s="102"/>
      <c r="O31" s="109" t="s">
        <v>211</v>
      </c>
    </row>
    <row r="32" spans="1:15" x14ac:dyDescent="0.25">
      <c r="A32" s="11">
        <v>109</v>
      </c>
      <c r="B32" s="97" t="s">
        <v>270</v>
      </c>
      <c r="C32" s="97" t="s">
        <v>271</v>
      </c>
      <c r="D32" s="94" t="s">
        <v>139</v>
      </c>
      <c r="E32" s="94">
        <v>227</v>
      </c>
      <c r="F32" s="2">
        <v>22</v>
      </c>
      <c r="G32" s="2">
        <v>21</v>
      </c>
      <c r="H32" s="3">
        <f>SUM(F32:G32)</f>
        <v>43</v>
      </c>
      <c r="I32" s="2">
        <v>21</v>
      </c>
      <c r="J32" s="2">
        <v>24</v>
      </c>
      <c r="K32" s="2">
        <v>24</v>
      </c>
      <c r="L32" s="1">
        <f>SUM(I32:K32)</f>
        <v>69</v>
      </c>
      <c r="M32" s="1">
        <f>L32+H32</f>
        <v>112</v>
      </c>
      <c r="N32" s="102"/>
      <c r="O32" s="109">
        <f>SUM(M32:N32,E32)</f>
        <v>339</v>
      </c>
    </row>
    <row r="33" spans="1:15" x14ac:dyDescent="0.25">
      <c r="A33" s="11">
        <v>192</v>
      </c>
      <c r="B33" s="97" t="s">
        <v>331</v>
      </c>
      <c r="C33" s="97" t="s">
        <v>332</v>
      </c>
      <c r="D33" s="94" t="s">
        <v>169</v>
      </c>
      <c r="E33" s="94">
        <v>210</v>
      </c>
      <c r="F33" s="2">
        <v>23</v>
      </c>
      <c r="G33" s="2">
        <v>21</v>
      </c>
      <c r="H33" s="3">
        <f>SUM(F33:G33)</f>
        <v>44</v>
      </c>
      <c r="I33" s="2">
        <v>22</v>
      </c>
      <c r="J33" s="2">
        <v>23</v>
      </c>
      <c r="K33" s="2">
        <v>23</v>
      </c>
      <c r="L33" s="1">
        <f>SUM(I33:K33)</f>
        <v>68</v>
      </c>
      <c r="M33" s="1">
        <f>L33+H33</f>
        <v>112</v>
      </c>
      <c r="N33" s="102"/>
      <c r="O33" s="109">
        <f>SUM(M33:N33,E33)</f>
        <v>322</v>
      </c>
    </row>
    <row r="34" spans="1:15" x14ac:dyDescent="0.25">
      <c r="A34" s="11">
        <v>149</v>
      </c>
      <c r="B34" s="97" t="s">
        <v>298</v>
      </c>
      <c r="C34" s="97" t="s">
        <v>299</v>
      </c>
      <c r="D34" s="94" t="s">
        <v>170</v>
      </c>
      <c r="E34" s="94">
        <v>225</v>
      </c>
      <c r="F34" s="2">
        <v>23</v>
      </c>
      <c r="G34" s="2">
        <v>23</v>
      </c>
      <c r="H34" s="3">
        <f>SUM(F34:G34)</f>
        <v>46</v>
      </c>
      <c r="I34" s="2">
        <v>21</v>
      </c>
      <c r="J34" s="2">
        <v>21</v>
      </c>
      <c r="K34" s="2">
        <v>23</v>
      </c>
      <c r="L34" s="1">
        <f>SUM(I34:K34)</f>
        <v>65</v>
      </c>
      <c r="M34" s="1">
        <f>L34+H34</f>
        <v>111</v>
      </c>
      <c r="N34" s="102"/>
      <c r="O34" s="109">
        <f>SUM(M34:N34,E34)</f>
        <v>336</v>
      </c>
    </row>
    <row r="35" spans="1:15" ht="15" customHeight="1" x14ac:dyDescent="0.25">
      <c r="A35" s="11">
        <v>106</v>
      </c>
      <c r="B35" s="97" t="s">
        <v>267</v>
      </c>
      <c r="C35" s="97" t="s">
        <v>268</v>
      </c>
      <c r="D35" s="94" t="s">
        <v>140</v>
      </c>
      <c r="E35" s="94">
        <v>225</v>
      </c>
      <c r="F35" s="2">
        <v>20</v>
      </c>
      <c r="G35" s="2">
        <v>23</v>
      </c>
      <c r="H35" s="3">
        <f>SUM(F35:G35)</f>
        <v>43</v>
      </c>
      <c r="I35" s="2">
        <v>23</v>
      </c>
      <c r="J35" s="2">
        <v>21</v>
      </c>
      <c r="K35" s="2">
        <v>24</v>
      </c>
      <c r="L35" s="1">
        <f>SUM(I35:K35)</f>
        <v>68</v>
      </c>
      <c r="M35" s="1">
        <f>L35+H35</f>
        <v>111</v>
      </c>
      <c r="N35" s="102"/>
      <c r="O35" s="109">
        <f>SUM(M35:N35,E35)</f>
        <v>336</v>
      </c>
    </row>
    <row r="36" spans="1:15" ht="15" customHeight="1" x14ac:dyDescent="0.25">
      <c r="A36" s="11">
        <v>247</v>
      </c>
      <c r="B36" s="97" t="s">
        <v>380</v>
      </c>
      <c r="C36" s="97" t="s">
        <v>381</v>
      </c>
      <c r="D36" s="94" t="s">
        <v>139</v>
      </c>
      <c r="E36" s="94">
        <v>230</v>
      </c>
      <c r="F36" s="2">
        <v>22</v>
      </c>
      <c r="G36" s="2">
        <v>24</v>
      </c>
      <c r="H36" s="3">
        <f>SUM(F36:G36)</f>
        <v>46</v>
      </c>
      <c r="I36" s="2">
        <v>21</v>
      </c>
      <c r="J36" s="2">
        <v>23</v>
      </c>
      <c r="K36" s="2">
        <v>21</v>
      </c>
      <c r="L36" s="1">
        <f>SUM(I36:K36)</f>
        <v>65</v>
      </c>
      <c r="M36" s="1">
        <f>L36+H36</f>
        <v>111</v>
      </c>
      <c r="N36" s="102"/>
      <c r="O36" s="109">
        <f>SUM(M36:N36,E36)</f>
        <v>341</v>
      </c>
    </row>
    <row r="37" spans="1:15" ht="15" customHeight="1" x14ac:dyDescent="0.25">
      <c r="A37" s="11">
        <v>178</v>
      </c>
      <c r="B37" s="97" t="s">
        <v>319</v>
      </c>
      <c r="C37" s="97" t="s">
        <v>320</v>
      </c>
      <c r="D37" s="94"/>
      <c r="E37" s="94">
        <v>0</v>
      </c>
      <c r="F37" s="2">
        <v>23</v>
      </c>
      <c r="G37" s="2">
        <v>22</v>
      </c>
      <c r="H37" s="3">
        <f>SUM(F37:G37)</f>
        <v>45</v>
      </c>
      <c r="I37" s="2">
        <v>24</v>
      </c>
      <c r="J37" s="2">
        <v>19</v>
      </c>
      <c r="K37" s="2">
        <v>22</v>
      </c>
      <c r="L37" s="1">
        <f>SUM(I37:K37)</f>
        <v>65</v>
      </c>
      <c r="M37" s="1">
        <f>L37+H37</f>
        <v>110</v>
      </c>
      <c r="N37" s="102"/>
      <c r="O37" s="109">
        <f>SUM(M37:N37,E37)</f>
        <v>110</v>
      </c>
    </row>
    <row r="38" spans="1:15" ht="15" customHeight="1" x14ac:dyDescent="0.25">
      <c r="A38" s="11">
        <v>122</v>
      </c>
      <c r="B38" s="97" t="s">
        <v>276</v>
      </c>
      <c r="C38" s="97" t="s">
        <v>119</v>
      </c>
      <c r="D38" s="94" t="s">
        <v>139</v>
      </c>
      <c r="E38" s="94">
        <v>0</v>
      </c>
      <c r="F38" s="2">
        <v>19</v>
      </c>
      <c r="G38" s="2">
        <v>21</v>
      </c>
      <c r="H38" s="3">
        <f>SUM(F38:G38)</f>
        <v>40</v>
      </c>
      <c r="I38" s="2">
        <v>23</v>
      </c>
      <c r="J38" s="2">
        <v>23</v>
      </c>
      <c r="K38" s="2">
        <v>24</v>
      </c>
      <c r="L38" s="1">
        <f>SUM(I38:K38)</f>
        <v>70</v>
      </c>
      <c r="M38" s="1">
        <f>L38+H38</f>
        <v>110</v>
      </c>
      <c r="N38" s="102"/>
      <c r="O38" s="109">
        <f>SUM(M38:N38,E38)</f>
        <v>110</v>
      </c>
    </row>
    <row r="39" spans="1:15" ht="15" customHeight="1" x14ac:dyDescent="0.25">
      <c r="A39" s="11">
        <v>251</v>
      </c>
      <c r="B39" s="97" t="s">
        <v>374</v>
      </c>
      <c r="C39" s="97" t="s">
        <v>383</v>
      </c>
      <c r="D39" s="94" t="s">
        <v>139</v>
      </c>
      <c r="E39" s="94">
        <v>223</v>
      </c>
      <c r="F39" s="2">
        <v>22</v>
      </c>
      <c r="G39" s="2">
        <v>22</v>
      </c>
      <c r="H39" s="3">
        <f>SUM(F39:G39)</f>
        <v>44</v>
      </c>
      <c r="I39" s="2">
        <v>22</v>
      </c>
      <c r="J39" s="2">
        <v>22</v>
      </c>
      <c r="K39" s="2">
        <v>22</v>
      </c>
      <c r="L39" s="1">
        <f>SUM(I39:K39)</f>
        <v>66</v>
      </c>
      <c r="M39" s="1">
        <f>L39+H39</f>
        <v>110</v>
      </c>
      <c r="N39" s="102"/>
      <c r="O39" s="109">
        <f>SUM(M39:N39,E39)</f>
        <v>333</v>
      </c>
    </row>
    <row r="40" spans="1:15" x14ac:dyDescent="0.25">
      <c r="A40" s="15">
        <v>321</v>
      </c>
      <c r="B40" s="97" t="s">
        <v>309</v>
      </c>
      <c r="C40" s="97" t="s">
        <v>310</v>
      </c>
      <c r="D40" s="94" t="s">
        <v>139</v>
      </c>
      <c r="E40" s="94">
        <v>222</v>
      </c>
      <c r="F40" s="2">
        <v>21</v>
      </c>
      <c r="G40" s="2">
        <v>23</v>
      </c>
      <c r="H40" s="3">
        <f>SUM(F40:G40)</f>
        <v>44</v>
      </c>
      <c r="I40" s="2">
        <v>19</v>
      </c>
      <c r="J40" s="2">
        <v>23</v>
      </c>
      <c r="K40" s="2">
        <v>24</v>
      </c>
      <c r="L40" s="1">
        <f>SUM(I40:K40)</f>
        <v>66</v>
      </c>
      <c r="M40" s="1">
        <f>L40+H40</f>
        <v>110</v>
      </c>
      <c r="N40" s="102"/>
      <c r="O40" s="109">
        <f>SUM(M40:N40,E40)</f>
        <v>332</v>
      </c>
    </row>
    <row r="41" spans="1:15" x14ac:dyDescent="0.25">
      <c r="A41" s="11">
        <v>302</v>
      </c>
      <c r="B41" s="97" t="s">
        <v>416</v>
      </c>
      <c r="C41" s="97" t="s">
        <v>287</v>
      </c>
      <c r="D41" s="94" t="s">
        <v>211</v>
      </c>
      <c r="E41" s="94" t="s">
        <v>211</v>
      </c>
      <c r="F41" s="2">
        <v>23</v>
      </c>
      <c r="G41" s="2">
        <v>23</v>
      </c>
      <c r="H41" s="3">
        <f>SUM(F41:G41)</f>
        <v>46</v>
      </c>
      <c r="I41" s="2">
        <v>21</v>
      </c>
      <c r="J41" s="2">
        <v>22</v>
      </c>
      <c r="K41" s="2">
        <v>20</v>
      </c>
      <c r="L41" s="1">
        <f>SUM(I41:K41)</f>
        <v>63</v>
      </c>
      <c r="M41" s="1">
        <f>L41+H41</f>
        <v>109</v>
      </c>
      <c r="N41" s="102"/>
      <c r="O41" s="109" t="s">
        <v>211</v>
      </c>
    </row>
    <row r="42" spans="1:15" x14ac:dyDescent="0.25">
      <c r="A42" s="11">
        <v>117</v>
      </c>
      <c r="B42" s="97" t="s">
        <v>275</v>
      </c>
      <c r="C42" s="97" t="s">
        <v>62</v>
      </c>
      <c r="D42" s="94" t="s">
        <v>139</v>
      </c>
      <c r="E42" s="94">
        <v>207</v>
      </c>
      <c r="F42" s="2">
        <v>20</v>
      </c>
      <c r="G42" s="2">
        <v>23</v>
      </c>
      <c r="H42" s="3">
        <f>SUM(F42:G42)</f>
        <v>43</v>
      </c>
      <c r="I42" s="2">
        <v>23</v>
      </c>
      <c r="J42" s="2">
        <v>23</v>
      </c>
      <c r="K42" s="2">
        <v>20</v>
      </c>
      <c r="L42" s="1">
        <f>SUM(I42:K42)</f>
        <v>66</v>
      </c>
      <c r="M42" s="1">
        <f>L42+H42</f>
        <v>109</v>
      </c>
      <c r="N42" s="102"/>
      <c r="O42" s="109">
        <f>SUM(M42:N42,E42)</f>
        <v>316</v>
      </c>
    </row>
    <row r="43" spans="1:15" x14ac:dyDescent="0.25">
      <c r="A43" s="11">
        <v>322</v>
      </c>
      <c r="B43" s="97" t="s">
        <v>410</v>
      </c>
      <c r="C43" s="97" t="s">
        <v>411</v>
      </c>
      <c r="D43" s="94"/>
      <c r="E43" s="94">
        <v>0</v>
      </c>
      <c r="F43" s="2">
        <v>23</v>
      </c>
      <c r="G43" s="2">
        <v>22</v>
      </c>
      <c r="H43" s="3">
        <f>SUM(F43:G43)</f>
        <v>45</v>
      </c>
      <c r="I43" s="2">
        <v>22</v>
      </c>
      <c r="J43" s="2">
        <v>21</v>
      </c>
      <c r="K43" s="2">
        <v>20</v>
      </c>
      <c r="L43" s="1">
        <f>SUM(I43:K43)</f>
        <v>63</v>
      </c>
      <c r="M43" s="1">
        <f>L43+H43</f>
        <v>108</v>
      </c>
      <c r="N43" s="102"/>
      <c r="O43" s="109">
        <f>SUM(M43:N43,E43)</f>
        <v>108</v>
      </c>
    </row>
    <row r="44" spans="1:15" x14ac:dyDescent="0.25">
      <c r="A44" s="11">
        <v>124</v>
      </c>
      <c r="B44" s="97" t="s">
        <v>279</v>
      </c>
      <c r="C44" s="97" t="s">
        <v>280</v>
      </c>
      <c r="D44" s="94" t="s">
        <v>140</v>
      </c>
      <c r="E44" s="94">
        <v>194</v>
      </c>
      <c r="F44" s="2">
        <v>22</v>
      </c>
      <c r="G44" s="2">
        <v>21</v>
      </c>
      <c r="H44" s="3">
        <f>SUM(F44:G44)</f>
        <v>43</v>
      </c>
      <c r="I44" s="2">
        <v>22</v>
      </c>
      <c r="J44" s="2">
        <v>21</v>
      </c>
      <c r="K44" s="2">
        <v>22</v>
      </c>
      <c r="L44" s="1">
        <f>SUM(I44:K44)</f>
        <v>65</v>
      </c>
      <c r="M44" s="1">
        <f>L44+H44</f>
        <v>108</v>
      </c>
      <c r="N44" s="102"/>
      <c r="O44" s="109">
        <f>SUM(M44:N44,E44)</f>
        <v>302</v>
      </c>
    </row>
    <row r="45" spans="1:15" x14ac:dyDescent="0.25">
      <c r="A45" s="11">
        <v>209</v>
      </c>
      <c r="B45" s="97" t="s">
        <v>353</v>
      </c>
      <c r="C45" s="97" t="s">
        <v>354</v>
      </c>
      <c r="D45" s="94" t="s">
        <v>139</v>
      </c>
      <c r="E45" s="94">
        <v>214</v>
      </c>
      <c r="F45" s="2">
        <v>23</v>
      </c>
      <c r="G45" s="2">
        <v>24</v>
      </c>
      <c r="H45" s="3">
        <f>SUM(F45:G45)</f>
        <v>47</v>
      </c>
      <c r="I45" s="2">
        <v>21</v>
      </c>
      <c r="J45" s="2">
        <v>16</v>
      </c>
      <c r="K45" s="2">
        <v>24</v>
      </c>
      <c r="L45" s="1">
        <f>SUM(I45:K45)</f>
        <v>61</v>
      </c>
      <c r="M45" s="1">
        <f>L45+H45</f>
        <v>108</v>
      </c>
      <c r="N45" s="102"/>
      <c r="O45" s="109">
        <f>SUM(M45:N45,E45)</f>
        <v>322</v>
      </c>
    </row>
    <row r="46" spans="1:15" x14ac:dyDescent="0.25">
      <c r="A46" s="11">
        <v>197</v>
      </c>
      <c r="B46" s="97" t="s">
        <v>338</v>
      </c>
      <c r="C46" s="97" t="s">
        <v>339</v>
      </c>
      <c r="D46" s="94"/>
      <c r="E46" s="94">
        <v>210</v>
      </c>
      <c r="F46" s="2">
        <v>19</v>
      </c>
      <c r="G46" s="2">
        <v>24</v>
      </c>
      <c r="H46" s="3">
        <f>SUM(F46:G46)</f>
        <v>43</v>
      </c>
      <c r="I46" s="2">
        <v>22</v>
      </c>
      <c r="J46" s="2">
        <v>23</v>
      </c>
      <c r="K46" s="2">
        <v>20</v>
      </c>
      <c r="L46" s="1">
        <f>SUM(I46:K46)</f>
        <v>65</v>
      </c>
      <c r="M46" s="1">
        <f>L46+H46</f>
        <v>108</v>
      </c>
      <c r="N46" s="102"/>
      <c r="O46" s="109">
        <f>SUM(M46:N46,E46)</f>
        <v>318</v>
      </c>
    </row>
    <row r="47" spans="1:15" x14ac:dyDescent="0.25">
      <c r="A47" s="11">
        <v>291</v>
      </c>
      <c r="B47" s="97" t="s">
        <v>408</v>
      </c>
      <c r="C47" s="97" t="s">
        <v>409</v>
      </c>
      <c r="D47" s="94" t="s">
        <v>139</v>
      </c>
      <c r="E47" s="94">
        <v>201</v>
      </c>
      <c r="F47" s="2">
        <v>20</v>
      </c>
      <c r="G47" s="2">
        <v>22</v>
      </c>
      <c r="H47" s="3">
        <f>SUM(F47:G47)</f>
        <v>42</v>
      </c>
      <c r="I47" s="2">
        <v>24</v>
      </c>
      <c r="J47" s="2">
        <v>21</v>
      </c>
      <c r="K47" s="2">
        <v>21</v>
      </c>
      <c r="L47" s="1">
        <f>SUM(I47:K47)</f>
        <v>66</v>
      </c>
      <c r="M47" s="1">
        <f>L47+H47</f>
        <v>108</v>
      </c>
      <c r="N47" s="102"/>
      <c r="O47" s="109">
        <f>SUM(M47:N47,E47)</f>
        <v>309</v>
      </c>
    </row>
    <row r="48" spans="1:15" x14ac:dyDescent="0.25">
      <c r="A48" s="11">
        <v>265</v>
      </c>
      <c r="B48" s="97" t="s">
        <v>392</v>
      </c>
      <c r="C48" s="97" t="s">
        <v>393</v>
      </c>
      <c r="D48" s="94" t="s">
        <v>139</v>
      </c>
      <c r="E48" s="94">
        <v>0</v>
      </c>
      <c r="F48" s="2">
        <v>22</v>
      </c>
      <c r="G48" s="2">
        <v>20</v>
      </c>
      <c r="H48" s="3">
        <f>SUM(F48:G48)</f>
        <v>42</v>
      </c>
      <c r="I48" s="2">
        <v>24</v>
      </c>
      <c r="J48" s="2">
        <v>20</v>
      </c>
      <c r="K48" s="2">
        <v>21</v>
      </c>
      <c r="L48" s="1">
        <f>SUM(I48:K48)</f>
        <v>65</v>
      </c>
      <c r="M48" s="1">
        <f>L48+H48</f>
        <v>107</v>
      </c>
      <c r="N48" s="102"/>
      <c r="O48" s="109">
        <f>SUM(M48:N48,E48)</f>
        <v>107</v>
      </c>
    </row>
    <row r="49" spans="1:15" x14ac:dyDescent="0.25">
      <c r="A49" s="11">
        <v>237</v>
      </c>
      <c r="B49" s="97" t="s">
        <v>375</v>
      </c>
      <c r="C49" s="97" t="s">
        <v>320</v>
      </c>
      <c r="D49" s="94"/>
      <c r="E49" s="94">
        <v>177</v>
      </c>
      <c r="F49" s="2">
        <v>20</v>
      </c>
      <c r="G49" s="2">
        <v>21</v>
      </c>
      <c r="H49" s="3">
        <f>SUM(F49:G49)</f>
        <v>41</v>
      </c>
      <c r="I49" s="2">
        <v>20</v>
      </c>
      <c r="J49" s="2">
        <v>23</v>
      </c>
      <c r="K49" s="2">
        <v>23</v>
      </c>
      <c r="L49" s="1">
        <f>SUM(I49:K49)</f>
        <v>66</v>
      </c>
      <c r="M49" s="1">
        <f>L49+H49</f>
        <v>107</v>
      </c>
      <c r="N49" s="102"/>
      <c r="O49" s="109">
        <f>SUM(M49:N49,E49)</f>
        <v>284</v>
      </c>
    </row>
    <row r="50" spans="1:15" x14ac:dyDescent="0.25">
      <c r="A50" s="11">
        <v>260</v>
      </c>
      <c r="B50" s="97" t="s">
        <v>360</v>
      </c>
      <c r="C50" s="97" t="s">
        <v>389</v>
      </c>
      <c r="D50" s="94" t="s">
        <v>139</v>
      </c>
      <c r="E50" s="94">
        <v>0</v>
      </c>
      <c r="F50" s="2">
        <v>23</v>
      </c>
      <c r="G50" s="2">
        <v>22</v>
      </c>
      <c r="H50" s="3">
        <f>SUM(F50:G50)</f>
        <v>45</v>
      </c>
      <c r="I50" s="2">
        <v>19</v>
      </c>
      <c r="J50" s="2">
        <v>19</v>
      </c>
      <c r="K50" s="2">
        <v>24</v>
      </c>
      <c r="L50" s="1">
        <f>SUM(I50:K50)</f>
        <v>62</v>
      </c>
      <c r="M50" s="1">
        <f>L50+H50</f>
        <v>107</v>
      </c>
      <c r="N50" s="102"/>
      <c r="O50" s="109">
        <f>SUM(M50:N50,E50)</f>
        <v>107</v>
      </c>
    </row>
    <row r="51" spans="1:15" x14ac:dyDescent="0.25">
      <c r="A51" s="11">
        <v>198</v>
      </c>
      <c r="B51" s="97" t="s">
        <v>340</v>
      </c>
      <c r="C51" s="97" t="s">
        <v>341</v>
      </c>
      <c r="D51" s="94" t="s">
        <v>170</v>
      </c>
      <c r="E51" s="94">
        <v>210</v>
      </c>
      <c r="F51" s="2">
        <v>20</v>
      </c>
      <c r="G51" s="2">
        <v>23</v>
      </c>
      <c r="H51" s="3">
        <f>SUM(F51:G51)</f>
        <v>43</v>
      </c>
      <c r="I51" s="2">
        <v>20</v>
      </c>
      <c r="J51" s="2">
        <v>23</v>
      </c>
      <c r="K51" s="2">
        <v>21</v>
      </c>
      <c r="L51" s="1">
        <f>SUM(I51:K51)</f>
        <v>64</v>
      </c>
      <c r="M51" s="1">
        <f>L51+H51</f>
        <v>107</v>
      </c>
      <c r="N51" s="102"/>
      <c r="O51" s="109">
        <f>SUM(M51:N51,E51)</f>
        <v>317</v>
      </c>
    </row>
    <row r="52" spans="1:15" x14ac:dyDescent="0.25">
      <c r="A52" s="11">
        <v>230</v>
      </c>
      <c r="B52" s="97" t="s">
        <v>368</v>
      </c>
      <c r="C52" s="97" t="s">
        <v>308</v>
      </c>
      <c r="D52" s="94" t="s">
        <v>140</v>
      </c>
      <c r="E52" s="94">
        <v>0</v>
      </c>
      <c r="F52" s="2">
        <v>21</v>
      </c>
      <c r="G52" s="2">
        <v>20</v>
      </c>
      <c r="H52" s="3">
        <f>SUM(F52:G52)</f>
        <v>41</v>
      </c>
      <c r="I52" s="2">
        <v>22</v>
      </c>
      <c r="J52" s="2">
        <v>21</v>
      </c>
      <c r="K52" s="2">
        <v>22</v>
      </c>
      <c r="L52" s="1">
        <f>SUM(I52:K52)</f>
        <v>65</v>
      </c>
      <c r="M52" s="1">
        <f>L52+H52</f>
        <v>106</v>
      </c>
      <c r="N52" s="102"/>
      <c r="O52" s="109">
        <f>SUM(M52:N52,E52)</f>
        <v>106</v>
      </c>
    </row>
    <row r="53" spans="1:15" x14ac:dyDescent="0.25">
      <c r="A53" s="11">
        <v>214</v>
      </c>
      <c r="B53" s="97" t="s">
        <v>359</v>
      </c>
      <c r="C53" s="97" t="s">
        <v>360</v>
      </c>
      <c r="D53" s="94"/>
      <c r="E53" s="94">
        <v>219</v>
      </c>
      <c r="F53" s="2">
        <v>20</v>
      </c>
      <c r="G53" s="2">
        <v>21</v>
      </c>
      <c r="H53" s="3">
        <f>SUM(F53:G53)</f>
        <v>41</v>
      </c>
      <c r="I53" s="2">
        <v>23</v>
      </c>
      <c r="J53" s="2">
        <v>23</v>
      </c>
      <c r="K53" s="2">
        <v>19</v>
      </c>
      <c r="L53" s="1">
        <f>SUM(I53:K53)</f>
        <v>65</v>
      </c>
      <c r="M53" s="1">
        <f>L53+H53</f>
        <v>106</v>
      </c>
      <c r="N53" s="102"/>
      <c r="O53" s="109">
        <f>SUM(M53:N53,E53)</f>
        <v>325</v>
      </c>
    </row>
    <row r="54" spans="1:15" x14ac:dyDescent="0.25">
      <c r="A54" s="11">
        <v>116</v>
      </c>
      <c r="B54" s="97" t="s">
        <v>273</v>
      </c>
      <c r="C54" s="97" t="s">
        <v>274</v>
      </c>
      <c r="D54" s="94"/>
      <c r="E54" s="94">
        <v>231</v>
      </c>
      <c r="F54" s="2">
        <v>22</v>
      </c>
      <c r="G54" s="2">
        <v>22</v>
      </c>
      <c r="H54" s="3">
        <f>SUM(F54:G54)</f>
        <v>44</v>
      </c>
      <c r="I54" s="2">
        <v>20</v>
      </c>
      <c r="J54" s="2">
        <v>20</v>
      </c>
      <c r="K54" s="2">
        <v>22</v>
      </c>
      <c r="L54" s="1">
        <f>SUM(I54:K54)</f>
        <v>62</v>
      </c>
      <c r="M54" s="1">
        <f>L54+H54</f>
        <v>106</v>
      </c>
      <c r="N54" s="102"/>
      <c r="O54" s="109">
        <f>SUM(M54:N54,E54)</f>
        <v>337</v>
      </c>
    </row>
    <row r="55" spans="1:15" ht="15" customHeight="1" x14ac:dyDescent="0.25">
      <c r="A55" s="11">
        <v>127</v>
      </c>
      <c r="B55" s="97" t="s">
        <v>288</v>
      </c>
      <c r="C55" s="97" t="s">
        <v>289</v>
      </c>
      <c r="D55" s="94" t="s">
        <v>139</v>
      </c>
      <c r="E55" s="94">
        <v>0</v>
      </c>
      <c r="F55" s="2">
        <v>21</v>
      </c>
      <c r="G55" s="2">
        <v>21</v>
      </c>
      <c r="H55" s="3">
        <f>SUM(F55:G55)</f>
        <v>42</v>
      </c>
      <c r="I55" s="2">
        <v>22</v>
      </c>
      <c r="J55" s="2">
        <v>19</v>
      </c>
      <c r="K55" s="2">
        <v>22</v>
      </c>
      <c r="L55" s="1">
        <f>SUM(I55:K55)</f>
        <v>63</v>
      </c>
      <c r="M55" s="1">
        <f>L55+H55</f>
        <v>105</v>
      </c>
      <c r="N55" s="102"/>
      <c r="O55" s="109">
        <f>SUM(M55:N55,E55)</f>
        <v>105</v>
      </c>
    </row>
    <row r="56" spans="1:15" x14ac:dyDescent="0.25">
      <c r="A56" s="11">
        <v>225</v>
      </c>
      <c r="B56" s="97" t="s">
        <v>364</v>
      </c>
      <c r="C56" s="97" t="s">
        <v>365</v>
      </c>
      <c r="D56" s="94"/>
      <c r="E56" s="94">
        <v>220</v>
      </c>
      <c r="F56" s="2">
        <v>22</v>
      </c>
      <c r="G56" s="2">
        <v>16</v>
      </c>
      <c r="H56" s="3">
        <f>SUM(F56:G56)</f>
        <v>38</v>
      </c>
      <c r="I56" s="2">
        <v>20</v>
      </c>
      <c r="J56" s="2">
        <v>24</v>
      </c>
      <c r="K56" s="2">
        <v>23</v>
      </c>
      <c r="L56" s="1">
        <f>SUM(I56:K56)</f>
        <v>67</v>
      </c>
      <c r="M56" s="1">
        <f>L56+H56</f>
        <v>105</v>
      </c>
      <c r="N56" s="102"/>
      <c r="O56" s="109">
        <f>SUM(M56:N56,E56)</f>
        <v>325</v>
      </c>
    </row>
    <row r="57" spans="1:15" x14ac:dyDescent="0.25">
      <c r="A57" s="11">
        <v>163</v>
      </c>
      <c r="B57" s="97" t="s">
        <v>220</v>
      </c>
      <c r="C57" s="97" t="s">
        <v>294</v>
      </c>
      <c r="D57" s="94"/>
      <c r="E57" s="94">
        <v>219</v>
      </c>
      <c r="F57" s="2">
        <v>22</v>
      </c>
      <c r="G57" s="2">
        <v>18</v>
      </c>
      <c r="H57" s="3">
        <f>SUM(F57:G57)</f>
        <v>40</v>
      </c>
      <c r="I57" s="2">
        <v>21</v>
      </c>
      <c r="J57" s="2">
        <v>22</v>
      </c>
      <c r="K57" s="2">
        <v>22</v>
      </c>
      <c r="L57" s="1">
        <f>SUM(I57:K57)</f>
        <v>65</v>
      </c>
      <c r="M57" s="1">
        <f>L57+H57</f>
        <v>105</v>
      </c>
      <c r="N57" s="102"/>
      <c r="O57" s="109">
        <f>SUM(M57:N57,E57)</f>
        <v>324</v>
      </c>
    </row>
    <row r="58" spans="1:15" x14ac:dyDescent="0.25">
      <c r="A58" s="11">
        <v>175</v>
      </c>
      <c r="B58" s="97" t="s">
        <v>315</v>
      </c>
      <c r="C58" s="97" t="s">
        <v>68</v>
      </c>
      <c r="D58" s="94"/>
      <c r="E58" s="94">
        <v>0</v>
      </c>
      <c r="F58" s="2">
        <v>22</v>
      </c>
      <c r="G58" s="2">
        <v>20</v>
      </c>
      <c r="H58" s="3">
        <f>SUM(F58:G58)</f>
        <v>42</v>
      </c>
      <c r="I58" s="2">
        <v>23</v>
      </c>
      <c r="J58" s="2">
        <v>18</v>
      </c>
      <c r="K58" s="2">
        <v>21</v>
      </c>
      <c r="L58" s="1">
        <f>SUM(I58:K58)</f>
        <v>62</v>
      </c>
      <c r="M58" s="1">
        <f>L58+H58</f>
        <v>104</v>
      </c>
      <c r="N58" s="102"/>
      <c r="O58" s="109">
        <f>SUM(M58:N58,E58)</f>
        <v>104</v>
      </c>
    </row>
    <row r="59" spans="1:15" x14ac:dyDescent="0.25">
      <c r="A59" s="11">
        <v>319</v>
      </c>
      <c r="B59" s="97" t="s">
        <v>394</v>
      </c>
      <c r="C59" s="97" t="s">
        <v>208</v>
      </c>
      <c r="D59" s="94"/>
      <c r="E59" s="94">
        <v>0</v>
      </c>
      <c r="F59" s="2">
        <v>20</v>
      </c>
      <c r="G59" s="2">
        <v>20</v>
      </c>
      <c r="H59" s="3">
        <f>SUM(F59:G59)</f>
        <v>40</v>
      </c>
      <c r="I59" s="2">
        <v>23</v>
      </c>
      <c r="J59" s="2">
        <v>20</v>
      </c>
      <c r="K59" s="2">
        <v>21</v>
      </c>
      <c r="L59" s="1">
        <f>SUM(I59:K59)</f>
        <v>64</v>
      </c>
      <c r="M59" s="1">
        <f>L59+H59</f>
        <v>104</v>
      </c>
      <c r="N59" s="102"/>
      <c r="O59" s="109">
        <f>SUM(M59:N59,E59)</f>
        <v>104</v>
      </c>
    </row>
    <row r="60" spans="1:15" x14ac:dyDescent="0.25">
      <c r="A60" s="11">
        <v>249</v>
      </c>
      <c r="B60" s="97" t="s">
        <v>382</v>
      </c>
      <c r="C60" s="97" t="s">
        <v>64</v>
      </c>
      <c r="D60" s="94"/>
      <c r="E60" s="94">
        <v>220</v>
      </c>
      <c r="F60" s="2">
        <v>20</v>
      </c>
      <c r="G60" s="2">
        <v>23</v>
      </c>
      <c r="H60" s="3">
        <f>SUM(F60:G60)</f>
        <v>43</v>
      </c>
      <c r="I60" s="2">
        <v>16</v>
      </c>
      <c r="J60" s="2">
        <v>25</v>
      </c>
      <c r="K60" s="2">
        <v>20</v>
      </c>
      <c r="L60" s="1">
        <f>SUM(I60:K60)</f>
        <v>61</v>
      </c>
      <c r="M60" s="1">
        <f>L60+H60</f>
        <v>104</v>
      </c>
      <c r="N60" s="102"/>
      <c r="O60" s="109">
        <f>SUM(M60:N60,E60)</f>
        <v>324</v>
      </c>
    </row>
    <row r="61" spans="1:15" x14ac:dyDescent="0.25">
      <c r="A61" s="11">
        <v>196</v>
      </c>
      <c r="B61" s="97" t="s">
        <v>337</v>
      </c>
      <c r="C61" s="97" t="s">
        <v>222</v>
      </c>
      <c r="D61" s="94" t="s">
        <v>139</v>
      </c>
      <c r="E61" s="94">
        <v>171</v>
      </c>
      <c r="F61" s="2">
        <v>21</v>
      </c>
      <c r="G61" s="2">
        <v>22</v>
      </c>
      <c r="H61" s="3">
        <f>SUM(F61:G61)</f>
        <v>43</v>
      </c>
      <c r="I61" s="2">
        <v>19</v>
      </c>
      <c r="J61" s="2">
        <v>21</v>
      </c>
      <c r="K61" s="2">
        <v>21</v>
      </c>
      <c r="L61" s="1">
        <f>SUM(I61:K61)</f>
        <v>61</v>
      </c>
      <c r="M61" s="1">
        <f>L61+H61</f>
        <v>104</v>
      </c>
      <c r="N61" s="102"/>
      <c r="O61" s="109">
        <f>SUM(M61:N61,E61)</f>
        <v>275</v>
      </c>
    </row>
    <row r="62" spans="1:15" x14ac:dyDescent="0.25">
      <c r="A62" s="11">
        <v>229</v>
      </c>
      <c r="B62" s="97" t="s">
        <v>367</v>
      </c>
      <c r="C62" s="97" t="s">
        <v>43</v>
      </c>
      <c r="D62" s="94" t="s">
        <v>169</v>
      </c>
      <c r="E62" s="94">
        <v>189</v>
      </c>
      <c r="F62" s="2">
        <v>23</v>
      </c>
      <c r="G62" s="2">
        <v>22</v>
      </c>
      <c r="H62" s="3">
        <f>SUM(F62:G62)</f>
        <v>45</v>
      </c>
      <c r="I62" s="2">
        <v>20</v>
      </c>
      <c r="J62" s="2">
        <v>15</v>
      </c>
      <c r="K62" s="2">
        <v>23</v>
      </c>
      <c r="L62" s="1">
        <f>SUM(I62:K62)</f>
        <v>58</v>
      </c>
      <c r="M62" s="1">
        <f>L62+H62</f>
        <v>103</v>
      </c>
      <c r="N62" s="102"/>
      <c r="O62" s="109">
        <f>SUM(M62:N62,E62)</f>
        <v>292</v>
      </c>
    </row>
    <row r="63" spans="1:15" x14ac:dyDescent="0.25">
      <c r="A63" s="11">
        <v>220</v>
      </c>
      <c r="B63" s="97" t="s">
        <v>328</v>
      </c>
      <c r="C63" s="97" t="s">
        <v>363</v>
      </c>
      <c r="D63" s="94" t="s">
        <v>139</v>
      </c>
      <c r="E63" s="94">
        <v>205</v>
      </c>
      <c r="F63" s="2">
        <v>18</v>
      </c>
      <c r="G63" s="2">
        <v>22</v>
      </c>
      <c r="H63" s="3">
        <f>SUM(F63:G63)</f>
        <v>40</v>
      </c>
      <c r="I63" s="2">
        <v>20</v>
      </c>
      <c r="J63" s="2">
        <v>22</v>
      </c>
      <c r="K63" s="2">
        <v>21</v>
      </c>
      <c r="L63" s="1">
        <f>SUM(I63:K63)</f>
        <v>63</v>
      </c>
      <c r="M63" s="1">
        <f>L63+H63</f>
        <v>103</v>
      </c>
      <c r="N63" s="102"/>
      <c r="O63" s="109">
        <f>SUM(M63:N63,E63)</f>
        <v>308</v>
      </c>
    </row>
    <row r="64" spans="1:15" x14ac:dyDescent="0.25">
      <c r="A64" s="11">
        <v>304</v>
      </c>
      <c r="B64" s="97" t="s">
        <v>283</v>
      </c>
      <c r="C64" s="97" t="s">
        <v>285</v>
      </c>
      <c r="D64" s="94" t="s">
        <v>211</v>
      </c>
      <c r="E64" s="94" t="s">
        <v>211</v>
      </c>
      <c r="F64" s="2">
        <v>14</v>
      </c>
      <c r="G64" s="2">
        <v>22</v>
      </c>
      <c r="H64" s="3">
        <f>SUM(F64:G64)</f>
        <v>36</v>
      </c>
      <c r="I64" s="2">
        <v>23</v>
      </c>
      <c r="J64" s="2">
        <v>21</v>
      </c>
      <c r="K64" s="2">
        <v>22</v>
      </c>
      <c r="L64" s="1">
        <f>SUM(I64:K64)</f>
        <v>66</v>
      </c>
      <c r="M64" s="1">
        <f>L64+H64</f>
        <v>102</v>
      </c>
      <c r="N64" s="102"/>
      <c r="O64" s="109" t="s">
        <v>211</v>
      </c>
    </row>
    <row r="65" spans="1:15" x14ac:dyDescent="0.25">
      <c r="A65" s="15">
        <v>101</v>
      </c>
      <c r="B65" s="97" t="s">
        <v>264</v>
      </c>
      <c r="C65" s="97" t="s">
        <v>265</v>
      </c>
      <c r="D65" s="94" t="s">
        <v>139</v>
      </c>
      <c r="E65" s="94">
        <v>185</v>
      </c>
      <c r="F65" s="2">
        <v>20</v>
      </c>
      <c r="G65" s="2">
        <v>23</v>
      </c>
      <c r="H65" s="3">
        <f>SUM(F65:G65)</f>
        <v>43</v>
      </c>
      <c r="I65" s="2">
        <v>24</v>
      </c>
      <c r="J65" s="2">
        <v>17</v>
      </c>
      <c r="K65" s="2">
        <v>18</v>
      </c>
      <c r="L65" s="1">
        <f>SUM(I65:K65)</f>
        <v>59</v>
      </c>
      <c r="M65" s="1">
        <f>L65+H65</f>
        <v>102</v>
      </c>
      <c r="N65" s="102"/>
      <c r="O65" s="109">
        <f>SUM(M65:N65,E65)</f>
        <v>287</v>
      </c>
    </row>
    <row r="66" spans="1:15" x14ac:dyDescent="0.25">
      <c r="A66" s="11">
        <v>201</v>
      </c>
      <c r="B66" s="97" t="s">
        <v>344</v>
      </c>
      <c r="C66" s="97" t="s">
        <v>111</v>
      </c>
      <c r="D66" s="94"/>
      <c r="E66" s="94">
        <v>0</v>
      </c>
      <c r="F66" s="2">
        <v>21</v>
      </c>
      <c r="G66" s="2">
        <v>24</v>
      </c>
      <c r="H66" s="3">
        <f>SUM(F66:G66)</f>
        <v>45</v>
      </c>
      <c r="I66" s="2">
        <v>19</v>
      </c>
      <c r="J66" s="2">
        <v>21</v>
      </c>
      <c r="K66" s="2">
        <v>16</v>
      </c>
      <c r="L66" s="1">
        <f>SUM(I66:K66)</f>
        <v>56</v>
      </c>
      <c r="M66" s="1">
        <f>L66+H66</f>
        <v>101</v>
      </c>
      <c r="N66" s="102"/>
      <c r="O66" s="109">
        <f>SUM(M66:N66,E66)</f>
        <v>101</v>
      </c>
    </row>
    <row r="67" spans="1:15" x14ac:dyDescent="0.25">
      <c r="A67" s="11">
        <v>277</v>
      </c>
      <c r="B67" s="97" t="s">
        <v>400</v>
      </c>
      <c r="C67" s="97" t="s">
        <v>397</v>
      </c>
      <c r="D67" s="94" t="s">
        <v>139</v>
      </c>
      <c r="E67" s="94">
        <v>0</v>
      </c>
      <c r="F67" s="2">
        <v>18</v>
      </c>
      <c r="G67" s="2">
        <v>18</v>
      </c>
      <c r="H67" s="3">
        <f>SUM(F67:G67)</f>
        <v>36</v>
      </c>
      <c r="I67" s="2">
        <v>21</v>
      </c>
      <c r="J67" s="2">
        <v>22</v>
      </c>
      <c r="K67" s="2">
        <v>22</v>
      </c>
      <c r="L67" s="1">
        <f>SUM(I67:K67)</f>
        <v>65</v>
      </c>
      <c r="M67" s="1">
        <f>L67+H67</f>
        <v>101</v>
      </c>
      <c r="N67" s="102"/>
      <c r="O67" s="109">
        <f>SUM(M67:N67,E67)</f>
        <v>101</v>
      </c>
    </row>
    <row r="68" spans="1:15" x14ac:dyDescent="0.25">
      <c r="A68" s="11">
        <v>246</v>
      </c>
      <c r="B68" s="97" t="s">
        <v>380</v>
      </c>
      <c r="C68" s="97" t="s">
        <v>413</v>
      </c>
      <c r="D68" s="94" t="s">
        <v>139</v>
      </c>
      <c r="E68" s="94">
        <v>185</v>
      </c>
      <c r="F68" s="2">
        <v>21</v>
      </c>
      <c r="G68" s="2">
        <v>21</v>
      </c>
      <c r="H68" s="3">
        <f>SUM(F68:G68)</f>
        <v>42</v>
      </c>
      <c r="I68" s="2">
        <v>24</v>
      </c>
      <c r="J68" s="2">
        <v>20</v>
      </c>
      <c r="K68" s="2">
        <v>15</v>
      </c>
      <c r="L68" s="1">
        <f>SUM(I68:K68)</f>
        <v>59</v>
      </c>
      <c r="M68" s="1">
        <f>L68+H68</f>
        <v>101</v>
      </c>
      <c r="N68" s="102"/>
      <c r="O68" s="109">
        <f>SUM(M68:N68,E68)</f>
        <v>286</v>
      </c>
    </row>
    <row r="69" spans="1:15" x14ac:dyDescent="0.25">
      <c r="A69" s="11">
        <v>207</v>
      </c>
      <c r="B69" s="97" t="s">
        <v>349</v>
      </c>
      <c r="C69" s="97" t="s">
        <v>350</v>
      </c>
      <c r="D69" s="94"/>
      <c r="E69" s="94">
        <v>174</v>
      </c>
      <c r="F69" s="2">
        <v>21</v>
      </c>
      <c r="G69" s="2">
        <v>20</v>
      </c>
      <c r="H69" s="3">
        <f>SUM(F69:G69)</f>
        <v>41</v>
      </c>
      <c r="I69" s="2">
        <v>19</v>
      </c>
      <c r="J69" s="2">
        <v>20</v>
      </c>
      <c r="K69" s="2">
        <v>21</v>
      </c>
      <c r="L69" s="1">
        <f>SUM(I69:K69)</f>
        <v>60</v>
      </c>
      <c r="M69" s="1">
        <f>L69+H69</f>
        <v>101</v>
      </c>
      <c r="N69" s="102"/>
      <c r="O69" s="109">
        <f>SUM(M69:N69,E69)</f>
        <v>275</v>
      </c>
    </row>
    <row r="70" spans="1:15" x14ac:dyDescent="0.25">
      <c r="A70" s="11">
        <v>242</v>
      </c>
      <c r="B70" s="97" t="s">
        <v>376</v>
      </c>
      <c r="C70" s="97" t="s">
        <v>377</v>
      </c>
      <c r="D70" s="94" t="s">
        <v>211</v>
      </c>
      <c r="E70" s="94" t="s">
        <v>211</v>
      </c>
      <c r="F70" s="2">
        <v>18</v>
      </c>
      <c r="G70" s="2">
        <v>22</v>
      </c>
      <c r="H70" s="3">
        <f>SUM(F70:G70)</f>
        <v>40</v>
      </c>
      <c r="I70" s="2">
        <v>21</v>
      </c>
      <c r="J70" s="2">
        <v>19</v>
      </c>
      <c r="K70" s="2">
        <v>20</v>
      </c>
      <c r="L70" s="1">
        <f>SUM(I70:K70)</f>
        <v>60</v>
      </c>
      <c r="M70" s="1">
        <f>L70+H70</f>
        <v>100</v>
      </c>
      <c r="N70" s="102"/>
      <c r="O70" s="109" t="s">
        <v>211</v>
      </c>
    </row>
    <row r="71" spans="1:15" x14ac:dyDescent="0.25">
      <c r="A71" s="11">
        <v>191</v>
      </c>
      <c r="B71" s="100" t="s">
        <v>329</v>
      </c>
      <c r="C71" s="100" t="s">
        <v>330</v>
      </c>
      <c r="D71" s="10" t="s">
        <v>140</v>
      </c>
      <c r="E71" s="10">
        <v>0</v>
      </c>
      <c r="F71" s="2">
        <v>21</v>
      </c>
      <c r="G71" s="2">
        <v>19</v>
      </c>
      <c r="H71" s="3">
        <f>SUM(F71:G71)</f>
        <v>40</v>
      </c>
      <c r="I71" s="2">
        <v>17</v>
      </c>
      <c r="J71" s="2">
        <v>22</v>
      </c>
      <c r="K71" s="2">
        <v>21</v>
      </c>
      <c r="L71" s="1">
        <f>SUM(I71:K71)</f>
        <v>60</v>
      </c>
      <c r="M71" s="1">
        <f>L71+H71</f>
        <v>100</v>
      </c>
      <c r="N71" s="102"/>
      <c r="O71" s="109">
        <f>SUM(M71:N71,E71)</f>
        <v>100</v>
      </c>
    </row>
    <row r="72" spans="1:15" x14ac:dyDescent="0.25">
      <c r="A72" s="15">
        <v>180</v>
      </c>
      <c r="B72" s="97" t="s">
        <v>230</v>
      </c>
      <c r="C72" s="97" t="s">
        <v>323</v>
      </c>
      <c r="D72" s="94" t="s">
        <v>170</v>
      </c>
      <c r="E72" s="94">
        <v>0</v>
      </c>
      <c r="F72" s="2">
        <v>20</v>
      </c>
      <c r="G72" s="2">
        <v>23</v>
      </c>
      <c r="H72" s="3">
        <f>SUM(F72:G72)</f>
        <v>43</v>
      </c>
      <c r="I72" s="2">
        <v>21</v>
      </c>
      <c r="J72" s="2">
        <v>17</v>
      </c>
      <c r="K72" s="2">
        <v>18</v>
      </c>
      <c r="L72" s="1">
        <f>SUM(I72:K72)</f>
        <v>56</v>
      </c>
      <c r="M72" s="1">
        <f>L72+H72</f>
        <v>99</v>
      </c>
      <c r="N72" s="102"/>
      <c r="O72" s="109">
        <f>SUM(M72:N72,E72)</f>
        <v>99</v>
      </c>
    </row>
    <row r="73" spans="1:15" x14ac:dyDescent="0.25">
      <c r="A73" s="11">
        <v>161</v>
      </c>
      <c r="B73" s="97" t="s">
        <v>304</v>
      </c>
      <c r="C73" s="97" t="s">
        <v>305</v>
      </c>
      <c r="D73" s="94" t="s">
        <v>139</v>
      </c>
      <c r="E73" s="94">
        <v>0</v>
      </c>
      <c r="F73" s="2">
        <v>21</v>
      </c>
      <c r="G73" s="2">
        <v>16</v>
      </c>
      <c r="H73" s="3">
        <f>SUM(F73:G73)</f>
        <v>37</v>
      </c>
      <c r="I73" s="2">
        <v>21</v>
      </c>
      <c r="J73" s="2">
        <v>23</v>
      </c>
      <c r="K73" s="2">
        <v>18</v>
      </c>
      <c r="L73" s="1">
        <f>SUM(I73:K73)</f>
        <v>62</v>
      </c>
      <c r="M73" s="1">
        <f>L73+H73</f>
        <v>99</v>
      </c>
      <c r="N73" s="102"/>
      <c r="O73" s="109">
        <f>SUM(M73:N73,E73)</f>
        <v>99</v>
      </c>
    </row>
    <row r="74" spans="1:15" x14ac:dyDescent="0.25">
      <c r="A74" s="11">
        <v>226</v>
      </c>
      <c r="B74" s="97" t="s">
        <v>366</v>
      </c>
      <c r="C74" s="97" t="s">
        <v>289</v>
      </c>
      <c r="D74" s="94" t="s">
        <v>139</v>
      </c>
      <c r="E74" s="94">
        <v>0</v>
      </c>
      <c r="F74" s="2">
        <v>20</v>
      </c>
      <c r="G74" s="2">
        <v>20</v>
      </c>
      <c r="H74" s="3">
        <f>SUM(F74:G74)</f>
        <v>40</v>
      </c>
      <c r="I74" s="2">
        <v>20</v>
      </c>
      <c r="J74" s="2">
        <v>19</v>
      </c>
      <c r="K74" s="2">
        <v>19</v>
      </c>
      <c r="L74" s="1">
        <f>SUM(I74:K74)</f>
        <v>58</v>
      </c>
      <c r="M74" s="1">
        <f>L74+H74</f>
        <v>98</v>
      </c>
      <c r="N74" s="102"/>
      <c r="O74" s="109">
        <f>SUM(M74:N74,E74)</f>
        <v>98</v>
      </c>
    </row>
    <row r="75" spans="1:15" x14ac:dyDescent="0.25">
      <c r="A75" s="15">
        <v>199</v>
      </c>
      <c r="B75" s="97" t="s">
        <v>340</v>
      </c>
      <c r="C75" s="97" t="s">
        <v>342</v>
      </c>
      <c r="D75" s="94" t="s">
        <v>139</v>
      </c>
      <c r="E75" s="94">
        <v>0</v>
      </c>
      <c r="F75" s="2">
        <v>21</v>
      </c>
      <c r="G75" s="2">
        <v>21</v>
      </c>
      <c r="H75" s="3">
        <f>SUM(F75:G75)</f>
        <v>42</v>
      </c>
      <c r="I75" s="2">
        <v>21</v>
      </c>
      <c r="J75" s="2">
        <v>19</v>
      </c>
      <c r="K75" s="2">
        <v>16</v>
      </c>
      <c r="L75" s="1">
        <f>SUM(I75:K75)</f>
        <v>56</v>
      </c>
      <c r="M75" s="1">
        <f>L75+H75</f>
        <v>98</v>
      </c>
      <c r="N75" s="102"/>
      <c r="O75" s="109">
        <f>SUM(M75:N75,E75)</f>
        <v>98</v>
      </c>
    </row>
    <row r="76" spans="1:15" x14ac:dyDescent="0.25">
      <c r="A76" s="11">
        <v>123</v>
      </c>
      <c r="B76" s="97" t="s">
        <v>277</v>
      </c>
      <c r="C76" s="97" t="s">
        <v>278</v>
      </c>
      <c r="D76" s="94" t="s">
        <v>139</v>
      </c>
      <c r="E76" s="94">
        <v>192</v>
      </c>
      <c r="F76" s="2">
        <v>20</v>
      </c>
      <c r="G76" s="2">
        <v>22</v>
      </c>
      <c r="H76" s="3">
        <f>SUM(F76:G76)</f>
        <v>42</v>
      </c>
      <c r="I76" s="2">
        <v>18</v>
      </c>
      <c r="J76" s="2">
        <v>18</v>
      </c>
      <c r="K76" s="2">
        <v>20</v>
      </c>
      <c r="L76" s="1">
        <f>SUM(I76:K76)</f>
        <v>56</v>
      </c>
      <c r="M76" s="1">
        <f>L76+H76</f>
        <v>98</v>
      </c>
      <c r="N76" s="102"/>
      <c r="O76" s="109">
        <f>SUM(M76:N76,E76)</f>
        <v>290</v>
      </c>
    </row>
    <row r="77" spans="1:15" x14ac:dyDescent="0.25">
      <c r="A77" s="11">
        <v>275</v>
      </c>
      <c r="B77" s="97" t="s">
        <v>40</v>
      </c>
      <c r="C77" s="97" t="s">
        <v>397</v>
      </c>
      <c r="D77" s="94" t="s">
        <v>139</v>
      </c>
      <c r="E77" s="94">
        <v>0</v>
      </c>
      <c r="F77" s="2">
        <v>17</v>
      </c>
      <c r="G77" s="2">
        <v>21</v>
      </c>
      <c r="H77" s="3">
        <f>SUM(F77:G77)</f>
        <v>38</v>
      </c>
      <c r="I77" s="2">
        <v>21</v>
      </c>
      <c r="J77" s="2">
        <v>17</v>
      </c>
      <c r="K77" s="2">
        <v>21</v>
      </c>
      <c r="L77" s="1">
        <f>SUM(I77:K77)</f>
        <v>59</v>
      </c>
      <c r="M77" s="1">
        <f>L77+H77</f>
        <v>97</v>
      </c>
      <c r="N77" s="102"/>
      <c r="O77" s="109">
        <f>SUM(M77:N77,E77)</f>
        <v>97</v>
      </c>
    </row>
    <row r="78" spans="1:15" x14ac:dyDescent="0.25">
      <c r="A78" s="11">
        <v>294</v>
      </c>
      <c r="B78" s="97" t="s">
        <v>436</v>
      </c>
      <c r="C78" s="97" t="s">
        <v>412</v>
      </c>
      <c r="D78" s="94" t="s">
        <v>139</v>
      </c>
      <c r="E78" s="94">
        <v>56</v>
      </c>
      <c r="F78" s="2">
        <v>19</v>
      </c>
      <c r="G78" s="2">
        <v>23</v>
      </c>
      <c r="H78" s="3">
        <f>SUM(F78:G78)</f>
        <v>42</v>
      </c>
      <c r="I78" s="2">
        <v>18</v>
      </c>
      <c r="J78" s="2">
        <v>19</v>
      </c>
      <c r="K78" s="2">
        <v>18</v>
      </c>
      <c r="L78" s="1">
        <f>SUM(I78:K78)</f>
        <v>55</v>
      </c>
      <c r="M78" s="1">
        <f>L78+H78</f>
        <v>97</v>
      </c>
      <c r="N78" s="102"/>
      <c r="O78" s="109">
        <f>SUM(M78:N78,E78)</f>
        <v>153</v>
      </c>
    </row>
    <row r="79" spans="1:15" x14ac:dyDescent="0.25">
      <c r="A79" s="11">
        <v>219</v>
      </c>
      <c r="B79" s="97" t="s">
        <v>328</v>
      </c>
      <c r="C79" s="97" t="s">
        <v>289</v>
      </c>
      <c r="D79" s="94" t="s">
        <v>139</v>
      </c>
      <c r="E79" s="94">
        <v>0</v>
      </c>
      <c r="F79" s="2">
        <v>20</v>
      </c>
      <c r="G79" s="2">
        <v>18</v>
      </c>
      <c r="H79" s="3">
        <f>SUM(F79:G79)</f>
        <v>38</v>
      </c>
      <c r="I79" s="2">
        <v>20</v>
      </c>
      <c r="J79" s="2">
        <v>20</v>
      </c>
      <c r="K79" s="2">
        <v>17</v>
      </c>
      <c r="L79" s="1">
        <f>SUM(I79:K79)</f>
        <v>57</v>
      </c>
      <c r="M79" s="1">
        <f>L79+H79</f>
        <v>95</v>
      </c>
      <c r="N79" s="102"/>
      <c r="O79" s="109">
        <f>SUM(M79:N79,E79)</f>
        <v>95</v>
      </c>
    </row>
    <row r="80" spans="1:15" x14ac:dyDescent="0.25">
      <c r="A80" s="11">
        <v>203</v>
      </c>
      <c r="B80" s="97" t="s">
        <v>345</v>
      </c>
      <c r="C80" s="97" t="s">
        <v>346</v>
      </c>
      <c r="D80" s="94" t="s">
        <v>139</v>
      </c>
      <c r="E80" s="94">
        <v>0</v>
      </c>
      <c r="F80" s="2">
        <v>15</v>
      </c>
      <c r="G80" s="2">
        <v>22</v>
      </c>
      <c r="H80" s="3">
        <f>SUM(F80:G80)</f>
        <v>37</v>
      </c>
      <c r="I80" s="2">
        <v>17</v>
      </c>
      <c r="J80" s="2">
        <v>21</v>
      </c>
      <c r="K80" s="2">
        <v>20</v>
      </c>
      <c r="L80" s="1">
        <f>SUM(I80:K80)</f>
        <v>58</v>
      </c>
      <c r="M80" s="1">
        <f>L80+H80</f>
        <v>95</v>
      </c>
      <c r="N80" s="102"/>
      <c r="O80" s="109">
        <f>SUM(M80:N80,E80)</f>
        <v>95</v>
      </c>
    </row>
    <row r="81" spans="1:15" x14ac:dyDescent="0.25">
      <c r="A81" s="11">
        <v>236</v>
      </c>
      <c r="B81" s="97" t="s">
        <v>373</v>
      </c>
      <c r="C81" s="97" t="s">
        <v>374</v>
      </c>
      <c r="D81" s="94"/>
      <c r="E81" s="94">
        <v>0</v>
      </c>
      <c r="F81" s="2">
        <v>17</v>
      </c>
      <c r="G81" s="2">
        <v>18</v>
      </c>
      <c r="H81" s="3">
        <f>SUM(F81:G81)</f>
        <v>35</v>
      </c>
      <c r="I81" s="2">
        <v>18</v>
      </c>
      <c r="J81" s="2">
        <v>21</v>
      </c>
      <c r="K81" s="2">
        <v>21</v>
      </c>
      <c r="L81" s="1">
        <f>SUM(I81:K81)</f>
        <v>60</v>
      </c>
      <c r="M81" s="1">
        <f>L81+H81</f>
        <v>95</v>
      </c>
      <c r="N81" s="102"/>
      <c r="O81" s="109">
        <f>SUM(M81:N81,E81)</f>
        <v>95</v>
      </c>
    </row>
    <row r="82" spans="1:15" x14ac:dyDescent="0.25">
      <c r="A82" s="11">
        <v>252</v>
      </c>
      <c r="B82" s="97" t="s">
        <v>133</v>
      </c>
      <c r="C82" s="97" t="s">
        <v>266</v>
      </c>
      <c r="D82" s="94" t="s">
        <v>139</v>
      </c>
      <c r="E82" s="94">
        <v>0</v>
      </c>
      <c r="F82" s="2">
        <v>21</v>
      </c>
      <c r="G82" s="2">
        <v>17</v>
      </c>
      <c r="H82" s="3">
        <f>SUM(F82:G82)</f>
        <v>38</v>
      </c>
      <c r="I82" s="2">
        <v>15</v>
      </c>
      <c r="J82" s="2">
        <v>22</v>
      </c>
      <c r="K82" s="2">
        <v>18</v>
      </c>
      <c r="L82" s="1">
        <f>SUM(I82:K82)</f>
        <v>55</v>
      </c>
      <c r="M82" s="1">
        <f>L82+H82</f>
        <v>93</v>
      </c>
      <c r="N82" s="102"/>
      <c r="O82" s="109">
        <f>SUM(M82:N82,E82)</f>
        <v>93</v>
      </c>
    </row>
    <row r="83" spans="1:15" x14ac:dyDescent="0.25">
      <c r="A83" s="11">
        <v>145</v>
      </c>
      <c r="B83" s="97" t="s">
        <v>297</v>
      </c>
      <c r="C83" s="97" t="s">
        <v>116</v>
      </c>
      <c r="D83" s="94" t="s">
        <v>140</v>
      </c>
      <c r="E83" s="94">
        <v>0</v>
      </c>
      <c r="F83" s="2">
        <v>18</v>
      </c>
      <c r="G83" s="2">
        <v>16</v>
      </c>
      <c r="H83" s="3">
        <f>SUM(F83:G83)</f>
        <v>34</v>
      </c>
      <c r="I83" s="2">
        <v>21</v>
      </c>
      <c r="J83" s="2">
        <v>17</v>
      </c>
      <c r="K83" s="2">
        <v>21</v>
      </c>
      <c r="L83" s="1">
        <f>SUM(I83:K83)</f>
        <v>59</v>
      </c>
      <c r="M83" s="1">
        <f>L83+H83</f>
        <v>93</v>
      </c>
      <c r="N83" s="102"/>
      <c r="O83" s="109">
        <f>SUM(M83:N83,E83)</f>
        <v>93</v>
      </c>
    </row>
    <row r="84" spans="1:15" x14ac:dyDescent="0.25">
      <c r="A84" s="11">
        <v>133</v>
      </c>
      <c r="B84" s="97" t="s">
        <v>437</v>
      </c>
      <c r="C84" s="97" t="s">
        <v>292</v>
      </c>
      <c r="D84" s="94"/>
      <c r="E84" s="94">
        <v>0</v>
      </c>
      <c r="F84" s="2">
        <v>19</v>
      </c>
      <c r="G84" s="2">
        <v>19</v>
      </c>
      <c r="H84" s="3">
        <f>SUM(F84:G84)</f>
        <v>38</v>
      </c>
      <c r="I84" s="2">
        <v>18</v>
      </c>
      <c r="J84" s="2">
        <v>22</v>
      </c>
      <c r="K84" s="2">
        <v>15</v>
      </c>
      <c r="L84" s="1">
        <f>SUM(I84:K84)</f>
        <v>55</v>
      </c>
      <c r="M84" s="1">
        <f>L84+H84</f>
        <v>93</v>
      </c>
      <c r="N84" s="102"/>
      <c r="O84" s="109">
        <f>SUM(M84:N84,E84)</f>
        <v>93</v>
      </c>
    </row>
    <row r="85" spans="1:15" x14ac:dyDescent="0.25">
      <c r="A85" s="11">
        <v>273</v>
      </c>
      <c r="B85" s="97" t="s">
        <v>395</v>
      </c>
      <c r="C85" s="97" t="s">
        <v>396</v>
      </c>
      <c r="D85" s="94" t="s">
        <v>169</v>
      </c>
      <c r="E85" s="94">
        <v>181</v>
      </c>
      <c r="F85" s="2">
        <v>19</v>
      </c>
      <c r="G85" s="2">
        <v>18</v>
      </c>
      <c r="H85" s="3">
        <f>SUM(F85:G85)</f>
        <v>37</v>
      </c>
      <c r="I85" s="2">
        <v>17</v>
      </c>
      <c r="J85" s="2">
        <v>20</v>
      </c>
      <c r="K85" s="2">
        <v>19</v>
      </c>
      <c r="L85" s="1">
        <f>SUM(I85:K85)</f>
        <v>56</v>
      </c>
      <c r="M85" s="1">
        <f>L85+H85</f>
        <v>93</v>
      </c>
      <c r="N85" s="102"/>
      <c r="O85" s="109">
        <f>SUM(M85:N85,E85)</f>
        <v>274</v>
      </c>
    </row>
    <row r="86" spans="1:15" x14ac:dyDescent="0.25">
      <c r="A86" s="11">
        <v>113</v>
      </c>
      <c r="B86" s="97" t="s">
        <v>272</v>
      </c>
      <c r="C86" s="97" t="s">
        <v>132</v>
      </c>
      <c r="D86" s="94" t="s">
        <v>139</v>
      </c>
      <c r="E86" s="94">
        <v>0</v>
      </c>
      <c r="F86" s="2">
        <v>19</v>
      </c>
      <c r="G86" s="2">
        <v>20</v>
      </c>
      <c r="H86" s="3">
        <f>SUM(F86:G86)</f>
        <v>39</v>
      </c>
      <c r="I86" s="2">
        <v>17</v>
      </c>
      <c r="J86" s="2">
        <v>15</v>
      </c>
      <c r="K86" s="2">
        <v>20</v>
      </c>
      <c r="L86" s="1">
        <f>SUM(I86:K86)</f>
        <v>52</v>
      </c>
      <c r="M86" s="1">
        <f>L86+H86</f>
        <v>91</v>
      </c>
      <c r="N86" s="102"/>
      <c r="O86" s="109">
        <f>SUM(M86:N86,E86)</f>
        <v>91</v>
      </c>
    </row>
    <row r="87" spans="1:15" x14ac:dyDescent="0.25">
      <c r="A87" s="11">
        <v>158</v>
      </c>
      <c r="B87" s="97" t="s">
        <v>302</v>
      </c>
      <c r="C87" s="97" t="s">
        <v>303</v>
      </c>
      <c r="D87" s="94" t="s">
        <v>139</v>
      </c>
      <c r="E87" s="94">
        <v>163</v>
      </c>
      <c r="F87" s="2">
        <v>21</v>
      </c>
      <c r="G87" s="2">
        <v>19</v>
      </c>
      <c r="H87" s="3">
        <f>SUM(F87:G87)</f>
        <v>40</v>
      </c>
      <c r="I87" s="2">
        <v>16</v>
      </c>
      <c r="J87" s="2">
        <v>16</v>
      </c>
      <c r="K87" s="2">
        <v>19</v>
      </c>
      <c r="L87" s="1">
        <f>SUM(I87:K87)</f>
        <v>51</v>
      </c>
      <c r="M87" s="1">
        <f>L87+H87</f>
        <v>91</v>
      </c>
      <c r="N87" s="102"/>
      <c r="O87" s="109">
        <f>SUM(M87:N87,E87)</f>
        <v>254</v>
      </c>
    </row>
    <row r="88" spans="1:15" x14ac:dyDescent="0.25">
      <c r="A88" s="11">
        <v>210</v>
      </c>
      <c r="B88" s="97" t="s">
        <v>96</v>
      </c>
      <c r="C88" s="97" t="s">
        <v>97</v>
      </c>
      <c r="D88" s="94" t="s">
        <v>139</v>
      </c>
      <c r="E88" s="94">
        <v>84</v>
      </c>
      <c r="F88" s="2">
        <v>17</v>
      </c>
      <c r="G88" s="2">
        <v>15</v>
      </c>
      <c r="H88" s="3">
        <f>SUM(F88:G88)</f>
        <v>32</v>
      </c>
      <c r="I88" s="2">
        <v>19</v>
      </c>
      <c r="J88" s="2">
        <v>20</v>
      </c>
      <c r="K88" s="2">
        <v>20</v>
      </c>
      <c r="L88" s="1">
        <f>SUM(I88:K88)</f>
        <v>59</v>
      </c>
      <c r="M88" s="1">
        <f>L88+H88</f>
        <v>91</v>
      </c>
      <c r="N88" s="102"/>
      <c r="O88" s="109">
        <f>SUM(M88:N88,E88)</f>
        <v>175</v>
      </c>
    </row>
    <row r="89" spans="1:15" x14ac:dyDescent="0.25">
      <c r="A89" s="11">
        <v>259</v>
      </c>
      <c r="B89" s="97" t="s">
        <v>388</v>
      </c>
      <c r="C89" s="97" t="s">
        <v>348</v>
      </c>
      <c r="D89" s="94" t="s">
        <v>140</v>
      </c>
      <c r="E89" s="94">
        <v>0</v>
      </c>
      <c r="F89" s="2">
        <v>18</v>
      </c>
      <c r="G89" s="2">
        <v>15</v>
      </c>
      <c r="H89" s="3">
        <f>SUM(F89:G89)</f>
        <v>33</v>
      </c>
      <c r="I89" s="2">
        <v>19</v>
      </c>
      <c r="J89" s="2">
        <v>18</v>
      </c>
      <c r="K89" s="2">
        <v>20</v>
      </c>
      <c r="L89" s="1">
        <f>SUM(I89:K89)</f>
        <v>57</v>
      </c>
      <c r="M89" s="1">
        <f>L89+H89</f>
        <v>90</v>
      </c>
      <c r="N89" s="102"/>
      <c r="O89" s="109">
        <f>SUM(M89:N89,E89)</f>
        <v>90</v>
      </c>
    </row>
    <row r="90" spans="1:15" x14ac:dyDescent="0.25">
      <c r="A90" s="11">
        <v>166</v>
      </c>
      <c r="B90" s="97" t="s">
        <v>222</v>
      </c>
      <c r="C90" s="97" t="s">
        <v>306</v>
      </c>
      <c r="D90" s="94" t="s">
        <v>140</v>
      </c>
      <c r="E90" s="94">
        <v>159</v>
      </c>
      <c r="F90" s="2">
        <v>23</v>
      </c>
      <c r="G90" s="2">
        <v>13</v>
      </c>
      <c r="H90" s="3">
        <f>SUM(F90:G90)</f>
        <v>36</v>
      </c>
      <c r="I90" s="2">
        <v>14</v>
      </c>
      <c r="J90" s="2">
        <v>19</v>
      </c>
      <c r="K90" s="2">
        <v>21</v>
      </c>
      <c r="L90" s="1">
        <f>SUM(I90:K90)</f>
        <v>54</v>
      </c>
      <c r="M90" s="1">
        <f>L90+H90</f>
        <v>90</v>
      </c>
      <c r="N90" s="102"/>
      <c r="O90" s="109">
        <f>SUM(M90:N90,E90)</f>
        <v>249</v>
      </c>
    </row>
    <row r="91" spans="1:15" x14ac:dyDescent="0.25">
      <c r="A91" s="11">
        <v>105</v>
      </c>
      <c r="B91" s="97" t="s">
        <v>84</v>
      </c>
      <c r="C91" s="97" t="s">
        <v>266</v>
      </c>
      <c r="D91" s="94"/>
      <c r="E91" s="94">
        <v>0</v>
      </c>
      <c r="F91" s="2">
        <v>17</v>
      </c>
      <c r="G91" s="2">
        <v>14</v>
      </c>
      <c r="H91" s="3">
        <f>SUM(F91:G91)</f>
        <v>31</v>
      </c>
      <c r="I91" s="2">
        <v>20</v>
      </c>
      <c r="J91" s="2">
        <v>19</v>
      </c>
      <c r="K91" s="2">
        <v>19</v>
      </c>
      <c r="L91" s="1">
        <f>SUM(I91:K91)</f>
        <v>58</v>
      </c>
      <c r="M91" s="1">
        <f>L91+H91</f>
        <v>89</v>
      </c>
      <c r="N91" s="102"/>
      <c r="O91" s="109">
        <f>SUM(M91:N91,E91)</f>
        <v>89</v>
      </c>
    </row>
    <row r="92" spans="1:15" x14ac:dyDescent="0.25">
      <c r="A92" s="11">
        <v>195</v>
      </c>
      <c r="B92" s="97" t="s">
        <v>335</v>
      </c>
      <c r="C92" s="97" t="s">
        <v>336</v>
      </c>
      <c r="D92" s="94" t="s">
        <v>139</v>
      </c>
      <c r="E92" s="94">
        <v>0</v>
      </c>
      <c r="F92" s="2">
        <v>14</v>
      </c>
      <c r="G92" s="2">
        <v>20</v>
      </c>
      <c r="H92" s="3">
        <f>SUM(F92:G92)</f>
        <v>34</v>
      </c>
      <c r="I92" s="2">
        <v>17</v>
      </c>
      <c r="J92" s="2">
        <v>21</v>
      </c>
      <c r="K92" s="2">
        <v>15</v>
      </c>
      <c r="L92" s="1">
        <f>SUM(I92:K92)</f>
        <v>53</v>
      </c>
      <c r="M92" s="1">
        <f>L92+H92</f>
        <v>87</v>
      </c>
      <c r="N92" s="102"/>
      <c r="O92" s="109">
        <f>SUM(M92:N92,E92)</f>
        <v>87</v>
      </c>
    </row>
    <row r="93" spans="1:15" x14ac:dyDescent="0.25">
      <c r="A93" s="11">
        <v>204</v>
      </c>
      <c r="B93" s="97" t="s">
        <v>347</v>
      </c>
      <c r="C93" s="97" t="s">
        <v>348</v>
      </c>
      <c r="D93" s="94" t="s">
        <v>140</v>
      </c>
      <c r="E93" s="94">
        <v>90</v>
      </c>
      <c r="F93" s="2">
        <v>16</v>
      </c>
      <c r="G93" s="2">
        <v>20</v>
      </c>
      <c r="H93" s="3">
        <f>SUM(F93:G93)</f>
        <v>36</v>
      </c>
      <c r="I93" s="2">
        <v>19</v>
      </c>
      <c r="J93" s="2">
        <v>17</v>
      </c>
      <c r="K93" s="2">
        <v>15</v>
      </c>
      <c r="L93" s="1">
        <f>SUM(I93:K93)</f>
        <v>51</v>
      </c>
      <c r="M93" s="1">
        <f>L93+H93</f>
        <v>87</v>
      </c>
      <c r="N93" s="102"/>
      <c r="O93" s="109">
        <f>SUM(M93:N93,E93)</f>
        <v>177</v>
      </c>
    </row>
    <row r="94" spans="1:15" x14ac:dyDescent="0.25">
      <c r="A94" s="11">
        <v>188</v>
      </c>
      <c r="B94" s="97" t="s">
        <v>327</v>
      </c>
      <c r="C94" s="97" t="s">
        <v>328</v>
      </c>
      <c r="D94" s="94" t="s">
        <v>140</v>
      </c>
      <c r="E94" s="94">
        <v>0</v>
      </c>
      <c r="F94" s="2">
        <v>18</v>
      </c>
      <c r="G94" s="2">
        <v>21</v>
      </c>
      <c r="H94" s="3">
        <f>SUM(F94:G94)</f>
        <v>39</v>
      </c>
      <c r="I94" s="2">
        <v>18</v>
      </c>
      <c r="J94" s="2">
        <v>14</v>
      </c>
      <c r="K94" s="2">
        <v>14</v>
      </c>
      <c r="L94" s="1">
        <f>SUM(I94:K94)</f>
        <v>46</v>
      </c>
      <c r="M94" s="1">
        <f>L94+H94</f>
        <v>85</v>
      </c>
      <c r="N94" s="102"/>
      <c r="O94" s="109">
        <f>SUM(M94:N94,E94)</f>
        <v>85</v>
      </c>
    </row>
    <row r="95" spans="1:15" x14ac:dyDescent="0.25">
      <c r="A95" s="11">
        <v>129</v>
      </c>
      <c r="B95" s="97" t="s">
        <v>290</v>
      </c>
      <c r="C95" s="97" t="s">
        <v>291</v>
      </c>
      <c r="D95" s="94" t="s">
        <v>139</v>
      </c>
      <c r="E95" s="94">
        <v>0</v>
      </c>
      <c r="F95" s="2">
        <v>15</v>
      </c>
      <c r="G95" s="2">
        <v>15</v>
      </c>
      <c r="H95" s="3">
        <f>SUM(F95:G95)</f>
        <v>30</v>
      </c>
      <c r="I95" s="2">
        <v>19</v>
      </c>
      <c r="J95" s="2">
        <v>15</v>
      </c>
      <c r="K95" s="2">
        <v>21</v>
      </c>
      <c r="L95" s="1">
        <f>SUM(I95:K95)</f>
        <v>55</v>
      </c>
      <c r="M95" s="1">
        <f>L95+H95</f>
        <v>85</v>
      </c>
      <c r="N95" s="102"/>
      <c r="O95" s="109">
        <f>SUM(M95:N95,E95)</f>
        <v>85</v>
      </c>
    </row>
    <row r="96" spans="1:15" x14ac:dyDescent="0.25">
      <c r="A96" s="11">
        <v>221</v>
      </c>
      <c r="B96" s="97" t="s">
        <v>328</v>
      </c>
      <c r="C96" s="97" t="s">
        <v>339</v>
      </c>
      <c r="D96" s="94" t="s">
        <v>139</v>
      </c>
      <c r="E96" s="94">
        <v>0</v>
      </c>
      <c r="F96" s="2">
        <v>21</v>
      </c>
      <c r="G96" s="2">
        <v>18</v>
      </c>
      <c r="H96" s="3">
        <f>SUM(F96:G96)</f>
        <v>39</v>
      </c>
      <c r="I96" s="2">
        <v>17</v>
      </c>
      <c r="J96" s="2">
        <v>14</v>
      </c>
      <c r="K96" s="2">
        <v>14</v>
      </c>
      <c r="L96" s="1">
        <f>SUM(I96:K96)</f>
        <v>45</v>
      </c>
      <c r="M96" s="1">
        <f>L96+H96</f>
        <v>84</v>
      </c>
      <c r="N96" s="102"/>
      <c r="O96" s="109">
        <f>SUM(M96:N96,E96)</f>
        <v>84</v>
      </c>
    </row>
    <row r="97" spans="1:15" x14ac:dyDescent="0.25">
      <c r="A97" s="11">
        <v>257</v>
      </c>
      <c r="B97" s="97" t="s">
        <v>387</v>
      </c>
      <c r="C97" s="97" t="s">
        <v>9</v>
      </c>
      <c r="D97" s="94" t="s">
        <v>169</v>
      </c>
      <c r="E97" s="94">
        <v>0</v>
      </c>
      <c r="F97" s="2">
        <v>24</v>
      </c>
      <c r="G97" s="2">
        <v>16</v>
      </c>
      <c r="H97" s="3">
        <f>SUM(F97:G97)</f>
        <v>40</v>
      </c>
      <c r="I97" s="2">
        <v>15</v>
      </c>
      <c r="J97" s="2">
        <v>14</v>
      </c>
      <c r="K97" s="2">
        <v>15</v>
      </c>
      <c r="L97" s="1">
        <f>SUM(I97:K97)</f>
        <v>44</v>
      </c>
      <c r="M97" s="1">
        <f>L97+H97</f>
        <v>84</v>
      </c>
      <c r="N97" s="102"/>
      <c r="O97" s="109">
        <f>SUM(M97:N97,E97)</f>
        <v>84</v>
      </c>
    </row>
    <row r="98" spans="1:15" x14ac:dyDescent="0.25">
      <c r="A98" s="11">
        <v>174</v>
      </c>
      <c r="B98" s="97" t="s">
        <v>313</v>
      </c>
      <c r="C98" s="97" t="s">
        <v>314</v>
      </c>
      <c r="D98" s="94" t="s">
        <v>139</v>
      </c>
      <c r="E98" s="94">
        <v>0</v>
      </c>
      <c r="F98" s="2">
        <v>20</v>
      </c>
      <c r="G98" s="2">
        <v>15</v>
      </c>
      <c r="H98" s="3">
        <f>SUM(F98:G98)</f>
        <v>35</v>
      </c>
      <c r="I98" s="2">
        <v>13</v>
      </c>
      <c r="J98" s="2">
        <v>17</v>
      </c>
      <c r="K98" s="2">
        <v>19</v>
      </c>
      <c r="L98" s="1">
        <f>SUM(I98:K98)</f>
        <v>49</v>
      </c>
      <c r="M98" s="1">
        <f>L98+H98</f>
        <v>84</v>
      </c>
      <c r="N98" s="102"/>
      <c r="O98" s="109">
        <f>SUM(M98:N98,E98)</f>
        <v>84</v>
      </c>
    </row>
    <row r="99" spans="1:15" x14ac:dyDescent="0.25">
      <c r="A99" s="11">
        <v>235</v>
      </c>
      <c r="B99" s="97" t="s">
        <v>371</v>
      </c>
      <c r="C99" s="97" t="s">
        <v>372</v>
      </c>
      <c r="D99" s="94" t="s">
        <v>139</v>
      </c>
      <c r="E99" s="94">
        <v>0</v>
      </c>
      <c r="F99" s="2">
        <v>14</v>
      </c>
      <c r="G99" s="2">
        <v>18</v>
      </c>
      <c r="H99" s="3">
        <f>SUM(F99:G99)</f>
        <v>32</v>
      </c>
      <c r="I99" s="2">
        <v>19</v>
      </c>
      <c r="J99" s="2">
        <v>17</v>
      </c>
      <c r="K99" s="2">
        <v>15</v>
      </c>
      <c r="L99" s="1">
        <f>SUM(I99:K99)</f>
        <v>51</v>
      </c>
      <c r="M99" s="1">
        <f>L99+H99</f>
        <v>83</v>
      </c>
      <c r="N99" s="102"/>
      <c r="O99" s="109">
        <f>SUM(M99:N99,E99)</f>
        <v>83</v>
      </c>
    </row>
    <row r="100" spans="1:15" x14ac:dyDescent="0.25">
      <c r="A100" s="11">
        <v>183</v>
      </c>
      <c r="B100" s="97" t="s">
        <v>324</v>
      </c>
      <c r="C100" s="97" t="s">
        <v>326</v>
      </c>
      <c r="D100" s="94" t="s">
        <v>140</v>
      </c>
      <c r="E100" s="94">
        <v>0</v>
      </c>
      <c r="F100" s="2">
        <v>14</v>
      </c>
      <c r="G100" s="2">
        <v>14</v>
      </c>
      <c r="H100" s="3">
        <f>SUM(F100:G100)</f>
        <v>28</v>
      </c>
      <c r="I100" s="2">
        <v>18</v>
      </c>
      <c r="J100" s="2">
        <v>19</v>
      </c>
      <c r="K100" s="2">
        <v>18</v>
      </c>
      <c r="L100" s="1">
        <f>SUM(I100:K100)</f>
        <v>55</v>
      </c>
      <c r="M100" s="1">
        <f>L100+H100</f>
        <v>83</v>
      </c>
      <c r="N100" s="102"/>
      <c r="O100" s="109">
        <f>SUM(M100:N100,E100)</f>
        <v>83</v>
      </c>
    </row>
    <row r="101" spans="1:15" x14ac:dyDescent="0.25">
      <c r="A101" s="11">
        <v>208</v>
      </c>
      <c r="B101" s="97" t="s">
        <v>351</v>
      </c>
      <c r="C101" s="97" t="s">
        <v>352</v>
      </c>
      <c r="D101" s="94" t="s">
        <v>139</v>
      </c>
      <c r="E101" s="94">
        <v>0</v>
      </c>
      <c r="F101" s="2">
        <v>17</v>
      </c>
      <c r="G101" s="2">
        <v>15</v>
      </c>
      <c r="H101" s="3">
        <f>SUM(F101:G101)</f>
        <v>32</v>
      </c>
      <c r="I101" s="2">
        <v>15</v>
      </c>
      <c r="J101" s="2">
        <v>17</v>
      </c>
      <c r="K101" s="2">
        <v>19</v>
      </c>
      <c r="L101" s="1">
        <f>SUM(I101:K101)</f>
        <v>51</v>
      </c>
      <c r="M101" s="1">
        <f>L101+H101</f>
        <v>83</v>
      </c>
      <c r="N101" s="102"/>
      <c r="O101" s="109">
        <f>SUM(M101:N101,E101)</f>
        <v>83</v>
      </c>
    </row>
    <row r="102" spans="1:15" x14ac:dyDescent="0.25">
      <c r="A102" s="11">
        <v>140</v>
      </c>
      <c r="B102" s="97" t="s">
        <v>295</v>
      </c>
      <c r="C102" s="97" t="s">
        <v>296</v>
      </c>
      <c r="D102" s="94" t="s">
        <v>139</v>
      </c>
      <c r="E102" s="94">
        <v>0</v>
      </c>
      <c r="F102" s="2">
        <v>18</v>
      </c>
      <c r="G102" s="2">
        <v>18</v>
      </c>
      <c r="H102" s="3">
        <f>SUM(F102:G102)</f>
        <v>36</v>
      </c>
      <c r="I102" s="2">
        <v>13</v>
      </c>
      <c r="J102" s="2">
        <v>18</v>
      </c>
      <c r="K102" s="2">
        <v>16</v>
      </c>
      <c r="L102" s="1">
        <f>SUM(I102:K102)</f>
        <v>47</v>
      </c>
      <c r="M102" s="1">
        <f>L102+H102</f>
        <v>83</v>
      </c>
      <c r="N102" s="102"/>
      <c r="O102" s="109">
        <f>SUM(M102:N102,E102)</f>
        <v>83</v>
      </c>
    </row>
    <row r="103" spans="1:15" x14ac:dyDescent="0.25">
      <c r="A103" s="11">
        <v>253</v>
      </c>
      <c r="B103" s="97" t="s">
        <v>133</v>
      </c>
      <c r="C103" s="97" t="s">
        <v>134</v>
      </c>
      <c r="D103" s="94" t="s">
        <v>139</v>
      </c>
      <c r="E103" s="94">
        <v>0</v>
      </c>
      <c r="F103" s="2">
        <v>14</v>
      </c>
      <c r="G103" s="2">
        <v>20</v>
      </c>
      <c r="H103" s="3">
        <f>SUM(F103:G103)</f>
        <v>34</v>
      </c>
      <c r="I103" s="2">
        <v>16</v>
      </c>
      <c r="J103" s="2">
        <v>15</v>
      </c>
      <c r="K103" s="2">
        <v>17</v>
      </c>
      <c r="L103" s="1">
        <f>SUM(I103:K103)</f>
        <v>48</v>
      </c>
      <c r="M103" s="1">
        <f>L103+H103</f>
        <v>82</v>
      </c>
      <c r="N103" s="102"/>
      <c r="O103" s="109">
        <f>SUM(M103:N103,E103)</f>
        <v>82</v>
      </c>
    </row>
    <row r="104" spans="1:15" x14ac:dyDescent="0.25">
      <c r="A104" s="11">
        <v>227</v>
      </c>
      <c r="B104" s="97" t="s">
        <v>415</v>
      </c>
      <c r="C104" s="97" t="s">
        <v>314</v>
      </c>
      <c r="D104" s="94"/>
      <c r="E104" s="94">
        <v>0</v>
      </c>
      <c r="F104" s="2">
        <v>18</v>
      </c>
      <c r="G104" s="2">
        <v>13</v>
      </c>
      <c r="H104" s="3">
        <f>SUM(F104:G104)</f>
        <v>31</v>
      </c>
      <c r="I104" s="2">
        <v>18</v>
      </c>
      <c r="J104" s="2">
        <v>20</v>
      </c>
      <c r="K104" s="2">
        <v>13</v>
      </c>
      <c r="L104" s="1">
        <f>SUM(I104:K104)</f>
        <v>51</v>
      </c>
      <c r="M104" s="1">
        <f>L104+H104</f>
        <v>82</v>
      </c>
      <c r="N104" s="102"/>
      <c r="O104" s="109">
        <f>SUM(M104:N104,E104)</f>
        <v>82</v>
      </c>
    </row>
    <row r="105" spans="1:15" x14ac:dyDescent="0.25">
      <c r="A105" s="11">
        <v>289</v>
      </c>
      <c r="B105" s="97" t="s">
        <v>406</v>
      </c>
      <c r="C105" s="97" t="s">
        <v>407</v>
      </c>
      <c r="D105" s="94"/>
      <c r="E105" s="94">
        <v>0</v>
      </c>
      <c r="F105" s="2">
        <v>15</v>
      </c>
      <c r="G105" s="2">
        <v>13</v>
      </c>
      <c r="H105" s="3">
        <f>SUM(F105:G105)</f>
        <v>28</v>
      </c>
      <c r="I105" s="2">
        <v>13</v>
      </c>
      <c r="J105" s="2">
        <v>15</v>
      </c>
      <c r="K105" s="2">
        <v>17</v>
      </c>
      <c r="L105" s="1">
        <f>SUM(I105:K105)</f>
        <v>45</v>
      </c>
      <c r="M105" s="1">
        <f>L105+H105</f>
        <v>73</v>
      </c>
      <c r="N105" s="102"/>
      <c r="O105" s="109">
        <f>SUM(M105:N105,E105)</f>
        <v>73</v>
      </c>
    </row>
    <row r="106" spans="1:15" x14ac:dyDescent="0.25">
      <c r="A106" s="11">
        <v>213</v>
      </c>
      <c r="B106" s="97" t="s">
        <v>357</v>
      </c>
      <c r="C106" s="97" t="s">
        <v>62</v>
      </c>
      <c r="D106" s="94" t="s">
        <v>358</v>
      </c>
      <c r="E106" s="94">
        <v>96</v>
      </c>
      <c r="F106" s="2">
        <v>15</v>
      </c>
      <c r="G106" s="2">
        <v>17</v>
      </c>
      <c r="H106" s="3">
        <f>SUM(F106:G106)</f>
        <v>32</v>
      </c>
      <c r="I106" s="2">
        <v>14</v>
      </c>
      <c r="J106" s="2">
        <v>13</v>
      </c>
      <c r="K106" s="2">
        <v>14</v>
      </c>
      <c r="L106" s="1">
        <f>SUM(I106:K106)</f>
        <v>41</v>
      </c>
      <c r="M106" s="1">
        <f>L106+H106</f>
        <v>73</v>
      </c>
      <c r="N106" s="102"/>
      <c r="O106" s="109">
        <f>SUM(M106:N106,E106)</f>
        <v>169</v>
      </c>
    </row>
    <row r="107" spans="1:15" x14ac:dyDescent="0.25">
      <c r="A107" s="11">
        <v>107</v>
      </c>
      <c r="B107" s="97" t="s">
        <v>269</v>
      </c>
      <c r="C107" s="97" t="s">
        <v>55</v>
      </c>
      <c r="D107" s="94" t="s">
        <v>140</v>
      </c>
      <c r="E107" s="94">
        <v>0</v>
      </c>
      <c r="F107" s="2">
        <v>15</v>
      </c>
      <c r="G107" s="2">
        <v>12</v>
      </c>
      <c r="H107" s="3">
        <f>SUM(F107:G107)</f>
        <v>27</v>
      </c>
      <c r="I107" s="2">
        <v>13</v>
      </c>
      <c r="J107" s="2">
        <v>16</v>
      </c>
      <c r="K107" s="2">
        <v>16</v>
      </c>
      <c r="L107" s="1">
        <f>SUM(I107:K107)</f>
        <v>45</v>
      </c>
      <c r="M107" s="1">
        <f>L107+H107</f>
        <v>72</v>
      </c>
      <c r="N107" s="102"/>
      <c r="O107" s="109">
        <f>SUM(M107:N107,E107)</f>
        <v>72</v>
      </c>
    </row>
    <row r="108" spans="1:15" x14ac:dyDescent="0.25">
      <c r="A108" s="11">
        <v>215</v>
      </c>
      <c r="B108" s="97" t="s">
        <v>361</v>
      </c>
      <c r="C108" s="97" t="s">
        <v>90</v>
      </c>
      <c r="D108" s="94" t="s">
        <v>139</v>
      </c>
      <c r="E108" s="94">
        <v>0</v>
      </c>
      <c r="F108" s="2">
        <v>17</v>
      </c>
      <c r="G108" s="2">
        <v>20</v>
      </c>
      <c r="H108" s="3">
        <f>SUM(F108:G108)</f>
        <v>37</v>
      </c>
      <c r="I108" s="2">
        <v>16</v>
      </c>
      <c r="J108" s="2">
        <v>0</v>
      </c>
      <c r="K108" s="2">
        <v>18</v>
      </c>
      <c r="L108" s="1">
        <f>SUM(I108:K108)</f>
        <v>34</v>
      </c>
      <c r="M108" s="1">
        <f>L108+H108</f>
        <v>71</v>
      </c>
      <c r="N108" s="102"/>
      <c r="O108" s="109">
        <f>SUM(M108:N108,E108)</f>
        <v>71</v>
      </c>
    </row>
    <row r="109" spans="1:15" x14ac:dyDescent="0.25">
      <c r="A109" s="11">
        <v>234</v>
      </c>
      <c r="B109" s="97" t="s">
        <v>369</v>
      </c>
      <c r="C109" s="97" t="s">
        <v>370</v>
      </c>
      <c r="D109" s="94" t="s">
        <v>140</v>
      </c>
      <c r="E109" s="94">
        <v>170</v>
      </c>
      <c r="F109" s="2">
        <v>14</v>
      </c>
      <c r="G109" s="2">
        <v>15</v>
      </c>
      <c r="H109" s="3">
        <f>SUM(F109:G109)</f>
        <v>29</v>
      </c>
      <c r="I109" s="2">
        <v>12</v>
      </c>
      <c r="J109" s="2">
        <v>14</v>
      </c>
      <c r="K109" s="2">
        <v>15</v>
      </c>
      <c r="L109" s="1">
        <f>SUM(I109:K109)</f>
        <v>41</v>
      </c>
      <c r="M109" s="1">
        <f>L109+H109</f>
        <v>70</v>
      </c>
      <c r="N109" s="102"/>
      <c r="O109" s="109">
        <f>SUM(M109:N109,E109)</f>
        <v>240</v>
      </c>
    </row>
    <row r="110" spans="1:15" x14ac:dyDescent="0.25">
      <c r="A110" s="11">
        <v>256</v>
      </c>
      <c r="B110" s="97" t="s">
        <v>385</v>
      </c>
      <c r="C110" s="97" t="s">
        <v>386</v>
      </c>
      <c r="D110" s="94" t="s">
        <v>139</v>
      </c>
      <c r="E110" s="94">
        <v>0</v>
      </c>
      <c r="F110" s="2">
        <v>14</v>
      </c>
      <c r="G110" s="2">
        <v>12</v>
      </c>
      <c r="H110" s="3">
        <f>SUM(F110:G110)</f>
        <v>26</v>
      </c>
      <c r="I110" s="2">
        <v>17</v>
      </c>
      <c r="J110" s="2">
        <v>14</v>
      </c>
      <c r="K110" s="2">
        <v>12</v>
      </c>
      <c r="L110" s="1">
        <f>SUM(I110:K110)</f>
        <v>43</v>
      </c>
      <c r="M110" s="1">
        <f>L110+H110</f>
        <v>69</v>
      </c>
      <c r="N110" s="102"/>
      <c r="O110" s="109">
        <f>SUM(M110:N110,E110)</f>
        <v>69</v>
      </c>
    </row>
    <row r="111" spans="1:15" x14ac:dyDescent="0.25">
      <c r="A111" s="11">
        <v>263</v>
      </c>
      <c r="B111" s="97" t="s">
        <v>390</v>
      </c>
      <c r="C111" s="97" t="s">
        <v>391</v>
      </c>
      <c r="D111" s="94" t="s">
        <v>169</v>
      </c>
      <c r="E111" s="94">
        <v>0</v>
      </c>
      <c r="F111" s="2">
        <v>12</v>
      </c>
      <c r="G111" s="2">
        <v>10</v>
      </c>
      <c r="H111" s="3">
        <f>SUM(F111:G111)</f>
        <v>22</v>
      </c>
      <c r="I111" s="2">
        <v>18</v>
      </c>
      <c r="J111" s="2">
        <v>17</v>
      </c>
      <c r="K111" s="2">
        <v>12</v>
      </c>
      <c r="L111" s="1">
        <f>SUM(I111:K111)</f>
        <v>47</v>
      </c>
      <c r="M111" s="1">
        <f>L111+H111</f>
        <v>69</v>
      </c>
      <c r="N111" s="102"/>
      <c r="O111" s="109">
        <f>SUM(M111:N111,E111)</f>
        <v>69</v>
      </c>
    </row>
    <row r="112" spans="1:15" x14ac:dyDescent="0.25">
      <c r="A112" s="11">
        <v>278</v>
      </c>
      <c r="B112" s="97" t="s">
        <v>55</v>
      </c>
      <c r="C112" s="97" t="s">
        <v>70</v>
      </c>
      <c r="D112" s="94" t="s">
        <v>139</v>
      </c>
      <c r="E112" s="94">
        <v>0</v>
      </c>
      <c r="F112" s="2">
        <v>8</v>
      </c>
      <c r="G112" s="2">
        <v>15</v>
      </c>
      <c r="H112" s="3">
        <f>SUM(F112:G112)</f>
        <v>23</v>
      </c>
      <c r="I112" s="2">
        <v>15</v>
      </c>
      <c r="J112" s="2">
        <v>13</v>
      </c>
      <c r="K112" s="2">
        <v>16</v>
      </c>
      <c r="L112" s="1">
        <f>SUM(I112:K112)</f>
        <v>44</v>
      </c>
      <c r="M112" s="1">
        <f>L112+H112</f>
        <v>67</v>
      </c>
      <c r="N112" s="102"/>
      <c r="O112" s="109">
        <f>SUM(M112:N112,E112)</f>
        <v>67</v>
      </c>
    </row>
    <row r="113" spans="1:15" x14ac:dyDescent="0.25">
      <c r="A113" s="11">
        <v>138</v>
      </c>
      <c r="B113" s="97" t="s">
        <v>293</v>
      </c>
      <c r="C113" s="97" t="s">
        <v>294</v>
      </c>
      <c r="D113" s="94" t="s">
        <v>139</v>
      </c>
      <c r="E113" s="94">
        <v>0</v>
      </c>
      <c r="F113" s="2">
        <v>9</v>
      </c>
      <c r="G113" s="2">
        <v>11</v>
      </c>
      <c r="H113" s="3">
        <f>SUM(F113:G113)</f>
        <v>20</v>
      </c>
      <c r="I113" s="2">
        <v>11</v>
      </c>
      <c r="J113" s="2">
        <v>13</v>
      </c>
      <c r="K113" s="2">
        <v>17</v>
      </c>
      <c r="L113" s="1">
        <f>SUM(I113:K113)</f>
        <v>41</v>
      </c>
      <c r="M113" s="1">
        <f>L113+H113</f>
        <v>61</v>
      </c>
      <c r="N113" s="102"/>
      <c r="O113" s="109">
        <f>SUM(M113:N113,E113)</f>
        <v>61</v>
      </c>
    </row>
    <row r="114" spans="1:15" x14ac:dyDescent="0.25">
      <c r="A114" s="11">
        <v>276</v>
      </c>
      <c r="B114" s="97" t="s">
        <v>398</v>
      </c>
      <c r="C114" s="97" t="s">
        <v>399</v>
      </c>
      <c r="D114" s="94" t="s">
        <v>139</v>
      </c>
      <c r="E114" s="94">
        <v>0</v>
      </c>
      <c r="F114" s="2">
        <v>10</v>
      </c>
      <c r="G114" s="2">
        <v>15</v>
      </c>
      <c r="H114" s="3">
        <f>SUM(F114:G114)</f>
        <v>25</v>
      </c>
      <c r="I114" s="2">
        <v>9</v>
      </c>
      <c r="J114" s="2">
        <v>12</v>
      </c>
      <c r="K114" s="2">
        <v>13</v>
      </c>
      <c r="L114" s="1">
        <f>SUM(I114:K114)</f>
        <v>34</v>
      </c>
      <c r="M114" s="1">
        <f>L114+H114</f>
        <v>59</v>
      </c>
      <c r="N114" s="102"/>
      <c r="O114" s="109">
        <f>SUM(M114:N114,E114)</f>
        <v>59</v>
      </c>
    </row>
    <row r="115" spans="1:15" x14ac:dyDescent="0.25">
      <c r="A115" s="11">
        <v>179</v>
      </c>
      <c r="B115" s="97" t="s">
        <v>321</v>
      </c>
      <c r="C115" s="97" t="s">
        <v>322</v>
      </c>
      <c r="D115" s="94" t="s">
        <v>139</v>
      </c>
      <c r="E115" s="94">
        <v>0</v>
      </c>
      <c r="F115" s="2">
        <v>8</v>
      </c>
      <c r="G115" s="2">
        <v>14</v>
      </c>
      <c r="H115" s="3">
        <f>SUM(F115:G115)</f>
        <v>22</v>
      </c>
      <c r="I115" s="2">
        <v>16</v>
      </c>
      <c r="J115" s="2">
        <v>7</v>
      </c>
      <c r="K115" s="2">
        <v>10</v>
      </c>
      <c r="L115" s="1">
        <f>SUM(I115:K115)</f>
        <v>33</v>
      </c>
      <c r="M115" s="1">
        <f>L115+H115</f>
        <v>55</v>
      </c>
      <c r="N115" s="102"/>
      <c r="O115" s="109">
        <f>SUM(M115:N115,E115)</f>
        <v>55</v>
      </c>
    </row>
    <row r="116" spans="1:15" x14ac:dyDescent="0.25">
      <c r="E116" s="108"/>
    </row>
    <row r="117" spans="1:15" ht="17.25" x14ac:dyDescent="0.25">
      <c r="A117" s="33">
        <v>1</v>
      </c>
      <c r="B117" s="101" t="s">
        <v>414</v>
      </c>
    </row>
    <row r="118" spans="1:15" x14ac:dyDescent="0.25">
      <c r="B118" s="101"/>
    </row>
  </sheetData>
  <sortState ref="A2:O104">
    <sortCondition descending="1" ref="M2:M104"/>
  </sortState>
  <mergeCells count="1">
    <mergeCell ref="A1:O1"/>
  </mergeCells>
  <conditionalFormatting sqref="L116:L1048576 I116:I1048576 D116:F1048576">
    <cfRule type="cellIs" dxfId="10" priority="8" operator="equal">
      <formula>25</formula>
    </cfRule>
  </conditionalFormatting>
  <conditionalFormatting sqref="F13:G115 I13:K115">
    <cfRule type="cellIs" dxfId="9" priority="5" stopIfTrue="1" operator="equal">
      <formula>25</formula>
    </cfRule>
  </conditionalFormatting>
  <conditionalFormatting sqref="F12:G12 I12:K12">
    <cfRule type="cellIs" dxfId="8" priority="3" stopIfTrue="1" operator="equal">
      <formula>25</formula>
    </cfRule>
  </conditionalFormatting>
  <conditionalFormatting sqref="C2:F2 D6:F6 I3:I5 I10:I11 J7:J10">
    <cfRule type="cellIs" dxfId="7" priority="1" operator="equal">
      <formula>25</formula>
    </cfRule>
  </conditionalFormatting>
  <printOptions horizontalCentered="1"/>
  <pageMargins left="0.25" right="0.25" top="0.25" bottom="0.25" header="0.3" footer="0.3"/>
  <pageSetup scale="43" orientation="portrait" r:id="rId1"/>
  <rowBreaks count="1" manualBreakCount="1">
    <brk id="39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70"/>
  <sheetViews>
    <sheetView zoomScaleNormal="100" workbookViewId="0">
      <selection activeCell="O33" sqref="O33"/>
    </sheetView>
  </sheetViews>
  <sheetFormatPr defaultRowHeight="15" x14ac:dyDescent="0.25"/>
  <cols>
    <col min="1" max="1" width="12.5703125" style="5" bestFit="1" customWidth="1"/>
    <col min="2" max="2" width="17.7109375" style="14" bestFit="1" customWidth="1"/>
    <col min="3" max="3" width="18.42578125" style="14" bestFit="1" customWidth="1"/>
    <col min="4" max="4" width="7.7109375" style="4" customWidth="1"/>
    <col min="5" max="5" width="20.42578125" style="4" bestFit="1" customWidth="1"/>
    <col min="6" max="6" width="8.85546875" style="14" customWidth="1"/>
    <col min="7" max="8" width="10.140625" style="4" bestFit="1" customWidth="1"/>
    <col min="9" max="9" width="16.85546875" style="14" bestFit="1" customWidth="1"/>
    <col min="10" max="10" width="24.140625" style="14" bestFit="1" customWidth="1"/>
    <col min="11" max="11" width="22.5703125" style="14" bestFit="1" customWidth="1"/>
    <col min="12" max="16384" width="9.140625" style="14"/>
  </cols>
  <sheetData>
    <row r="1" spans="1:16" ht="26.25" x14ac:dyDescent="0.4">
      <c r="A1" s="105" t="s">
        <v>433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95"/>
      <c r="M1" s="95"/>
      <c r="N1" s="95"/>
      <c r="O1" s="95"/>
      <c r="P1" s="95"/>
    </row>
    <row r="2" spans="1:16" ht="15.75" x14ac:dyDescent="0.25">
      <c r="A2" s="61"/>
      <c r="B2" s="61"/>
      <c r="C2" s="61"/>
      <c r="D2" s="61"/>
      <c r="E2" s="61"/>
      <c r="F2" s="61"/>
      <c r="G2" s="61"/>
      <c r="H2" s="14"/>
      <c r="L2" s="61"/>
    </row>
    <row r="3" spans="1:16" ht="15.75" x14ac:dyDescent="0.25">
      <c r="A3" s="14"/>
      <c r="D3" s="66" t="s">
        <v>430</v>
      </c>
      <c r="E3" s="14"/>
      <c r="F3" s="62" t="s">
        <v>417</v>
      </c>
      <c r="G3" s="14"/>
      <c r="H3" s="14"/>
      <c r="I3" s="63" t="s">
        <v>418</v>
      </c>
      <c r="L3" s="64"/>
    </row>
    <row r="4" spans="1:16" ht="15.75" x14ac:dyDescent="0.25">
      <c r="A4" s="14"/>
      <c r="D4" s="66" t="s">
        <v>431</v>
      </c>
      <c r="E4" s="14"/>
      <c r="F4" s="62" t="s">
        <v>419</v>
      </c>
      <c r="G4" s="14"/>
      <c r="H4" s="14"/>
      <c r="I4" s="63" t="s">
        <v>420</v>
      </c>
      <c r="L4" s="64"/>
    </row>
    <row r="5" spans="1:16" ht="15.75" x14ac:dyDescent="0.25">
      <c r="A5" s="14"/>
      <c r="D5" s="67" t="s">
        <v>432</v>
      </c>
      <c r="E5" s="14"/>
      <c r="F5" s="62" t="s">
        <v>421</v>
      </c>
      <c r="G5" s="14"/>
      <c r="H5" s="14"/>
      <c r="I5" s="63" t="s">
        <v>422</v>
      </c>
      <c r="L5" s="64"/>
    </row>
    <row r="6" spans="1:16" ht="15.75" x14ac:dyDescent="0.25">
      <c r="A6" s="67"/>
      <c r="B6" s="62"/>
      <c r="C6" s="59"/>
      <c r="D6" s="63"/>
      <c r="E6" s="63"/>
      <c r="F6" s="59"/>
      <c r="G6" s="64"/>
      <c r="H6" s="14"/>
      <c r="L6" s="64"/>
    </row>
    <row r="7" spans="1:16" ht="15.75" x14ac:dyDescent="0.25">
      <c r="A7" s="14"/>
      <c r="D7" s="69" t="s">
        <v>144</v>
      </c>
      <c r="E7" s="14"/>
      <c r="F7" s="62" t="s">
        <v>423</v>
      </c>
      <c r="G7" s="59"/>
      <c r="H7" s="14"/>
      <c r="I7" s="63">
        <v>67</v>
      </c>
      <c r="L7" s="64"/>
    </row>
    <row r="8" spans="1:16" ht="15.75" x14ac:dyDescent="0.25">
      <c r="A8" s="14"/>
      <c r="D8" s="69" t="s">
        <v>145</v>
      </c>
      <c r="E8" s="14"/>
      <c r="F8" s="62" t="s">
        <v>424</v>
      </c>
      <c r="G8" s="59"/>
      <c r="H8" s="14"/>
      <c r="I8" s="63">
        <v>65</v>
      </c>
      <c r="L8" s="64"/>
    </row>
    <row r="9" spans="1:16" ht="15.75" x14ac:dyDescent="0.25">
      <c r="A9" s="59"/>
      <c r="B9" s="62"/>
      <c r="C9" s="59"/>
      <c r="D9" s="63"/>
      <c r="E9" s="63"/>
      <c r="F9" s="59"/>
      <c r="G9" s="64"/>
      <c r="H9" s="14"/>
      <c r="L9" s="64"/>
    </row>
    <row r="10" spans="1:16" ht="15.75" x14ac:dyDescent="0.25">
      <c r="A10" s="12" t="s">
        <v>0</v>
      </c>
      <c r="B10" s="99" t="s">
        <v>156</v>
      </c>
      <c r="C10" s="99" t="s">
        <v>157</v>
      </c>
      <c r="D10" s="93" t="s">
        <v>138</v>
      </c>
      <c r="E10" s="93" t="s">
        <v>167</v>
      </c>
      <c r="F10" s="13" t="s">
        <v>1</v>
      </c>
      <c r="G10" s="6" t="s">
        <v>2</v>
      </c>
      <c r="H10" s="6" t="s">
        <v>3</v>
      </c>
      <c r="I10" s="6" t="s">
        <v>8</v>
      </c>
      <c r="J10" s="6" t="s">
        <v>166</v>
      </c>
      <c r="K10" s="6" t="s">
        <v>168</v>
      </c>
    </row>
    <row r="11" spans="1:16" x14ac:dyDescent="0.25">
      <c r="A11" s="11">
        <v>130</v>
      </c>
      <c r="B11" s="97" t="s">
        <v>205</v>
      </c>
      <c r="C11" s="97" t="s">
        <v>206</v>
      </c>
      <c r="D11" s="94"/>
      <c r="E11" s="94">
        <v>145</v>
      </c>
      <c r="F11" s="2">
        <v>22</v>
      </c>
      <c r="G11" s="2">
        <v>21</v>
      </c>
      <c r="H11" s="2">
        <v>25</v>
      </c>
      <c r="I11" s="1">
        <f t="shared" ref="I11:I50" si="0">SUM(F11:H11)</f>
        <v>68</v>
      </c>
      <c r="J11" s="102">
        <v>3</v>
      </c>
      <c r="K11" s="102">
        <f>SUM(E11,I11:J11)</f>
        <v>216</v>
      </c>
    </row>
    <row r="12" spans="1:16" x14ac:dyDescent="0.25">
      <c r="A12" s="11">
        <v>165</v>
      </c>
      <c r="B12" s="97" t="s">
        <v>222</v>
      </c>
      <c r="C12" s="97" t="s">
        <v>223</v>
      </c>
      <c r="D12" s="94" t="s">
        <v>170</v>
      </c>
      <c r="E12" s="94">
        <v>120</v>
      </c>
      <c r="F12" s="2">
        <v>21</v>
      </c>
      <c r="G12" s="2">
        <v>22</v>
      </c>
      <c r="H12" s="2">
        <v>24</v>
      </c>
      <c r="I12" s="1">
        <f t="shared" si="0"/>
        <v>67</v>
      </c>
      <c r="J12" s="102">
        <v>1.5</v>
      </c>
      <c r="K12" s="102">
        <f t="shared" ref="K12:K27" si="1">SUM(E12,I12:J12)</f>
        <v>188.5</v>
      </c>
    </row>
    <row r="13" spans="1:16" x14ac:dyDescent="0.25">
      <c r="A13" s="11">
        <v>282</v>
      </c>
      <c r="B13" s="97" t="s">
        <v>256</v>
      </c>
      <c r="C13" s="97" t="s">
        <v>229</v>
      </c>
      <c r="D13" s="94" t="s">
        <v>170</v>
      </c>
      <c r="E13" s="94">
        <v>120</v>
      </c>
      <c r="F13" s="2">
        <v>22</v>
      </c>
      <c r="G13" s="2">
        <v>24</v>
      </c>
      <c r="H13" s="2">
        <v>21</v>
      </c>
      <c r="I13" s="1">
        <f t="shared" si="0"/>
        <v>67</v>
      </c>
      <c r="J13" s="102">
        <v>0.5</v>
      </c>
      <c r="K13" s="102">
        <f t="shared" si="1"/>
        <v>187.5</v>
      </c>
    </row>
    <row r="14" spans="1:16" x14ac:dyDescent="0.25">
      <c r="A14" s="11">
        <v>290</v>
      </c>
      <c r="B14" s="97" t="s">
        <v>261</v>
      </c>
      <c r="C14" s="97" t="s">
        <v>10</v>
      </c>
      <c r="D14" s="94"/>
      <c r="E14" s="94">
        <v>134</v>
      </c>
      <c r="F14" s="2">
        <v>23</v>
      </c>
      <c r="G14" s="2">
        <v>22</v>
      </c>
      <c r="H14" s="2">
        <v>22</v>
      </c>
      <c r="I14" s="1">
        <f t="shared" si="0"/>
        <v>67</v>
      </c>
      <c r="J14" s="102">
        <v>2</v>
      </c>
      <c r="K14" s="102">
        <f t="shared" si="1"/>
        <v>203</v>
      </c>
    </row>
    <row r="15" spans="1:16" x14ac:dyDescent="0.25">
      <c r="A15" s="11">
        <v>141</v>
      </c>
      <c r="B15" s="97" t="s">
        <v>212</v>
      </c>
      <c r="C15" s="97" t="s">
        <v>213</v>
      </c>
      <c r="D15" s="94" t="s">
        <v>170</v>
      </c>
      <c r="E15" s="94">
        <v>117</v>
      </c>
      <c r="F15" s="2">
        <v>20</v>
      </c>
      <c r="G15" s="2">
        <v>22</v>
      </c>
      <c r="H15" s="2">
        <v>23</v>
      </c>
      <c r="I15" s="1">
        <f t="shared" si="0"/>
        <v>65</v>
      </c>
      <c r="J15" s="102">
        <v>0.5</v>
      </c>
      <c r="K15" s="102">
        <f t="shared" si="1"/>
        <v>182.5</v>
      </c>
    </row>
    <row r="16" spans="1:16" x14ac:dyDescent="0.25">
      <c r="A16" s="11">
        <v>283</v>
      </c>
      <c r="B16" s="97" t="s">
        <v>262</v>
      </c>
      <c r="C16" s="97" t="s">
        <v>263</v>
      </c>
      <c r="D16" s="94" t="s">
        <v>139</v>
      </c>
      <c r="E16" s="94">
        <v>115</v>
      </c>
      <c r="F16" s="2">
        <v>22</v>
      </c>
      <c r="G16" s="2">
        <v>21</v>
      </c>
      <c r="H16" s="2">
        <v>22</v>
      </c>
      <c r="I16" s="1">
        <f t="shared" si="0"/>
        <v>65</v>
      </c>
      <c r="J16" s="102">
        <v>1</v>
      </c>
      <c r="K16" s="102">
        <f t="shared" si="1"/>
        <v>181</v>
      </c>
    </row>
    <row r="17" spans="1:11" x14ac:dyDescent="0.25">
      <c r="A17" s="11">
        <v>320</v>
      </c>
      <c r="B17" s="97" t="s">
        <v>207</v>
      </c>
      <c r="C17" s="97" t="s">
        <v>208</v>
      </c>
      <c r="D17" s="94"/>
      <c r="E17" s="94">
        <v>130</v>
      </c>
      <c r="F17" s="2">
        <v>21</v>
      </c>
      <c r="G17" s="2">
        <v>22</v>
      </c>
      <c r="H17" s="2">
        <v>21</v>
      </c>
      <c r="I17" s="1">
        <f t="shared" si="0"/>
        <v>64</v>
      </c>
      <c r="J17" s="102"/>
      <c r="K17" s="102">
        <f t="shared" si="1"/>
        <v>194</v>
      </c>
    </row>
    <row r="18" spans="1:11" x14ac:dyDescent="0.25">
      <c r="A18" s="16">
        <v>125</v>
      </c>
      <c r="B18" s="97" t="s">
        <v>197</v>
      </c>
      <c r="C18" s="97" t="s">
        <v>198</v>
      </c>
      <c r="D18" s="98"/>
      <c r="E18" s="98">
        <v>125</v>
      </c>
      <c r="F18" s="17">
        <v>20</v>
      </c>
      <c r="G18" s="17">
        <v>21</v>
      </c>
      <c r="H18" s="17">
        <v>23</v>
      </c>
      <c r="I18" s="1">
        <f t="shared" si="0"/>
        <v>64</v>
      </c>
      <c r="J18" s="102"/>
      <c r="K18" s="102">
        <f t="shared" si="1"/>
        <v>189</v>
      </c>
    </row>
    <row r="19" spans="1:11" x14ac:dyDescent="0.25">
      <c r="A19" s="11">
        <v>143</v>
      </c>
      <c r="B19" s="97" t="s">
        <v>216</v>
      </c>
      <c r="C19" s="97" t="s">
        <v>217</v>
      </c>
      <c r="D19" s="94" t="s">
        <v>139</v>
      </c>
      <c r="E19" s="94">
        <v>0</v>
      </c>
      <c r="F19" s="2">
        <v>22</v>
      </c>
      <c r="G19" s="2">
        <v>21</v>
      </c>
      <c r="H19" s="2">
        <v>21</v>
      </c>
      <c r="I19" s="1">
        <f t="shared" si="0"/>
        <v>64</v>
      </c>
      <c r="J19" s="102"/>
      <c r="K19" s="102">
        <f t="shared" si="1"/>
        <v>64</v>
      </c>
    </row>
    <row r="20" spans="1:11" x14ac:dyDescent="0.25">
      <c r="A20" s="11">
        <v>121</v>
      </c>
      <c r="B20" s="97" t="s">
        <v>195</v>
      </c>
      <c r="C20" s="97" t="s">
        <v>196</v>
      </c>
      <c r="D20" s="94" t="s">
        <v>139</v>
      </c>
      <c r="E20" s="94">
        <v>0</v>
      </c>
      <c r="F20" s="2">
        <v>23</v>
      </c>
      <c r="G20" s="2">
        <v>20</v>
      </c>
      <c r="H20" s="2">
        <v>20</v>
      </c>
      <c r="I20" s="1">
        <f t="shared" si="0"/>
        <v>63</v>
      </c>
      <c r="J20" s="102"/>
      <c r="K20" s="102">
        <f t="shared" si="1"/>
        <v>63</v>
      </c>
    </row>
    <row r="21" spans="1:11" x14ac:dyDescent="0.25">
      <c r="A21" s="11">
        <v>267</v>
      </c>
      <c r="B21" s="97" t="s">
        <v>250</v>
      </c>
      <c r="C21" s="97" t="s">
        <v>251</v>
      </c>
      <c r="D21" s="94" t="s">
        <v>170</v>
      </c>
      <c r="E21" s="94">
        <v>130</v>
      </c>
      <c r="F21" s="2">
        <v>19</v>
      </c>
      <c r="G21" s="2">
        <v>21</v>
      </c>
      <c r="H21" s="2">
        <v>23</v>
      </c>
      <c r="I21" s="1">
        <f t="shared" si="0"/>
        <v>63</v>
      </c>
      <c r="J21" s="102"/>
      <c r="K21" s="102">
        <f t="shared" si="1"/>
        <v>193</v>
      </c>
    </row>
    <row r="22" spans="1:11" x14ac:dyDescent="0.25">
      <c r="A22" s="11">
        <v>126</v>
      </c>
      <c r="B22" s="97" t="s">
        <v>199</v>
      </c>
      <c r="C22" s="97" t="s">
        <v>200</v>
      </c>
      <c r="D22" s="94" t="s">
        <v>139</v>
      </c>
      <c r="E22" s="94">
        <v>97</v>
      </c>
      <c r="F22" s="2">
        <v>22</v>
      </c>
      <c r="G22" s="2">
        <v>20</v>
      </c>
      <c r="H22" s="2">
        <v>21</v>
      </c>
      <c r="I22" s="1">
        <f t="shared" si="0"/>
        <v>63</v>
      </c>
      <c r="J22" s="102"/>
      <c r="K22" s="102">
        <f t="shared" si="1"/>
        <v>160</v>
      </c>
    </row>
    <row r="23" spans="1:11" x14ac:dyDescent="0.25">
      <c r="A23" s="11">
        <v>288</v>
      </c>
      <c r="B23" s="97" t="s">
        <v>259</v>
      </c>
      <c r="C23" s="97" t="s">
        <v>260</v>
      </c>
      <c r="D23" s="94"/>
      <c r="E23" s="94">
        <v>118</v>
      </c>
      <c r="F23" s="2">
        <v>21</v>
      </c>
      <c r="G23" s="2">
        <v>24</v>
      </c>
      <c r="H23" s="2">
        <v>17</v>
      </c>
      <c r="I23" s="1">
        <f t="shared" si="0"/>
        <v>62</v>
      </c>
      <c r="J23" s="102"/>
      <c r="K23" s="102">
        <f t="shared" si="1"/>
        <v>180</v>
      </c>
    </row>
    <row r="24" spans="1:11" x14ac:dyDescent="0.25">
      <c r="A24" s="11">
        <v>118</v>
      </c>
      <c r="B24" s="97" t="s">
        <v>192</v>
      </c>
      <c r="C24" s="97" t="s">
        <v>193</v>
      </c>
      <c r="D24" s="94" t="s">
        <v>215</v>
      </c>
      <c r="E24" s="94">
        <v>0</v>
      </c>
      <c r="F24" s="2">
        <v>20</v>
      </c>
      <c r="G24" s="2">
        <v>21</v>
      </c>
      <c r="H24" s="2">
        <v>21</v>
      </c>
      <c r="I24" s="1">
        <f t="shared" si="0"/>
        <v>62</v>
      </c>
      <c r="J24" s="102"/>
      <c r="K24" s="102">
        <f t="shared" si="1"/>
        <v>62</v>
      </c>
    </row>
    <row r="25" spans="1:11" x14ac:dyDescent="0.25">
      <c r="A25" s="11">
        <v>262</v>
      </c>
      <c r="B25" s="97" t="s">
        <v>249</v>
      </c>
      <c r="C25" s="97" t="s">
        <v>227</v>
      </c>
      <c r="D25" s="94" t="s">
        <v>139</v>
      </c>
      <c r="E25" s="94">
        <v>0</v>
      </c>
      <c r="F25" s="2">
        <v>19</v>
      </c>
      <c r="G25" s="2">
        <v>20</v>
      </c>
      <c r="H25" s="2">
        <v>23</v>
      </c>
      <c r="I25" s="1">
        <f t="shared" si="0"/>
        <v>62</v>
      </c>
      <c r="J25" s="102"/>
      <c r="K25" s="102">
        <f t="shared" si="1"/>
        <v>62</v>
      </c>
    </row>
    <row r="26" spans="1:11" x14ac:dyDescent="0.25">
      <c r="A26" s="11">
        <v>168</v>
      </c>
      <c r="B26" s="97" t="s">
        <v>226</v>
      </c>
      <c r="C26" s="97" t="s">
        <v>227</v>
      </c>
      <c r="D26" s="94" t="s">
        <v>215</v>
      </c>
      <c r="E26" s="94">
        <v>117</v>
      </c>
      <c r="F26" s="2">
        <v>21</v>
      </c>
      <c r="G26" s="2">
        <v>19</v>
      </c>
      <c r="H26" s="2">
        <v>20</v>
      </c>
      <c r="I26" s="1">
        <f t="shared" si="0"/>
        <v>60</v>
      </c>
      <c r="J26" s="102"/>
      <c r="K26" s="102">
        <f t="shared" si="1"/>
        <v>177</v>
      </c>
    </row>
    <row r="27" spans="1:11" x14ac:dyDescent="0.25">
      <c r="A27" s="11">
        <v>181</v>
      </c>
      <c r="B27" s="97" t="s">
        <v>230</v>
      </c>
      <c r="C27" s="97" t="s">
        <v>231</v>
      </c>
      <c r="D27" s="94" t="s">
        <v>139</v>
      </c>
      <c r="E27" s="94">
        <v>112</v>
      </c>
      <c r="F27" s="2">
        <v>20</v>
      </c>
      <c r="G27" s="2">
        <v>18</v>
      </c>
      <c r="H27" s="2">
        <v>22</v>
      </c>
      <c r="I27" s="1">
        <f t="shared" si="0"/>
        <v>60</v>
      </c>
      <c r="J27" s="102"/>
      <c r="K27" s="102">
        <f t="shared" si="1"/>
        <v>172</v>
      </c>
    </row>
    <row r="28" spans="1:11" x14ac:dyDescent="0.25">
      <c r="A28" s="11">
        <v>306</v>
      </c>
      <c r="B28" s="97" t="s">
        <v>252</v>
      </c>
      <c r="C28" s="97" t="s">
        <v>253</v>
      </c>
      <c r="D28" s="94" t="s">
        <v>211</v>
      </c>
      <c r="E28" s="94" t="s">
        <v>211</v>
      </c>
      <c r="F28" s="2">
        <v>20</v>
      </c>
      <c r="G28" s="2">
        <v>21</v>
      </c>
      <c r="H28" s="2">
        <v>19</v>
      </c>
      <c r="I28" s="1">
        <f t="shared" si="0"/>
        <v>60</v>
      </c>
      <c r="J28" s="102"/>
      <c r="K28" s="102" t="s">
        <v>211</v>
      </c>
    </row>
    <row r="29" spans="1:11" x14ac:dyDescent="0.25">
      <c r="A29" s="11">
        <v>167</v>
      </c>
      <c r="B29" s="97" t="s">
        <v>224</v>
      </c>
      <c r="C29" s="97" t="s">
        <v>225</v>
      </c>
      <c r="D29" s="94" t="s">
        <v>139</v>
      </c>
      <c r="E29" s="94">
        <v>102</v>
      </c>
      <c r="F29" s="2">
        <v>21</v>
      </c>
      <c r="G29" s="2">
        <v>22</v>
      </c>
      <c r="H29" s="2">
        <v>16</v>
      </c>
      <c r="I29" s="1">
        <f t="shared" si="0"/>
        <v>59</v>
      </c>
      <c r="J29" s="102"/>
      <c r="K29" s="102">
        <f>SUM(I29:J29,E29)</f>
        <v>161</v>
      </c>
    </row>
    <row r="30" spans="1:11" x14ac:dyDescent="0.25">
      <c r="A30" s="15">
        <v>233</v>
      </c>
      <c r="B30" s="97" t="s">
        <v>243</v>
      </c>
      <c r="C30" s="97" t="s">
        <v>244</v>
      </c>
      <c r="D30" s="94"/>
      <c r="E30" s="94">
        <v>121</v>
      </c>
      <c r="F30" s="2">
        <v>18</v>
      </c>
      <c r="G30" s="2">
        <v>22</v>
      </c>
      <c r="H30" s="2">
        <v>18</v>
      </c>
      <c r="I30" s="1">
        <f t="shared" si="0"/>
        <v>58</v>
      </c>
      <c r="J30" s="102"/>
      <c r="K30" s="102">
        <f t="shared" ref="K30:K48" si="2">SUM(I30:J30,E30)</f>
        <v>179</v>
      </c>
    </row>
    <row r="31" spans="1:11" x14ac:dyDescent="0.25">
      <c r="A31" s="11">
        <v>318</v>
      </c>
      <c r="B31" s="97" t="s">
        <v>201</v>
      </c>
      <c r="C31" s="97" t="s">
        <v>202</v>
      </c>
      <c r="D31" s="94"/>
      <c r="E31" s="94">
        <v>134.5</v>
      </c>
      <c r="F31" s="2">
        <v>17</v>
      </c>
      <c r="G31" s="2">
        <v>18</v>
      </c>
      <c r="H31" s="2">
        <v>23</v>
      </c>
      <c r="I31" s="1">
        <f t="shared" si="0"/>
        <v>58</v>
      </c>
      <c r="J31" s="102"/>
      <c r="K31" s="102">
        <f t="shared" si="2"/>
        <v>192.5</v>
      </c>
    </row>
    <row r="32" spans="1:11" x14ac:dyDescent="0.25">
      <c r="A32" s="11">
        <v>172</v>
      </c>
      <c r="B32" s="97" t="s">
        <v>228</v>
      </c>
      <c r="C32" s="97" t="s">
        <v>229</v>
      </c>
      <c r="D32" s="94" t="s">
        <v>139</v>
      </c>
      <c r="E32" s="94">
        <v>111</v>
      </c>
      <c r="F32" s="2">
        <v>15</v>
      </c>
      <c r="G32" s="2">
        <v>20</v>
      </c>
      <c r="H32" s="2">
        <v>23</v>
      </c>
      <c r="I32" s="1">
        <f t="shared" si="0"/>
        <v>58</v>
      </c>
      <c r="J32" s="102"/>
      <c r="K32" s="102">
        <f t="shared" si="2"/>
        <v>169</v>
      </c>
    </row>
    <row r="33" spans="1:11" ht="15" customHeight="1" x14ac:dyDescent="0.25">
      <c r="A33" s="11">
        <v>228</v>
      </c>
      <c r="B33" s="97" t="s">
        <v>237</v>
      </c>
      <c r="C33" s="97" t="s">
        <v>238</v>
      </c>
      <c r="D33" s="94"/>
      <c r="E33" s="94">
        <v>112</v>
      </c>
      <c r="F33" s="2">
        <v>17</v>
      </c>
      <c r="G33" s="2">
        <v>21</v>
      </c>
      <c r="H33" s="2">
        <v>19</v>
      </c>
      <c r="I33" s="1">
        <f t="shared" si="0"/>
        <v>57</v>
      </c>
      <c r="J33" s="102"/>
      <c r="K33" s="102">
        <f t="shared" si="2"/>
        <v>169</v>
      </c>
    </row>
    <row r="34" spans="1:11" ht="15" customHeight="1" x14ac:dyDescent="0.25">
      <c r="A34" s="11">
        <v>128</v>
      </c>
      <c r="B34" s="97" t="s">
        <v>203</v>
      </c>
      <c r="C34" s="97" t="s">
        <v>204</v>
      </c>
      <c r="D34" s="94"/>
      <c r="E34" s="94">
        <v>123</v>
      </c>
      <c r="F34" s="2">
        <v>19</v>
      </c>
      <c r="G34" s="2">
        <v>18</v>
      </c>
      <c r="H34" s="2">
        <v>19</v>
      </c>
      <c r="I34" s="1">
        <f t="shared" si="0"/>
        <v>56</v>
      </c>
      <c r="J34" s="102"/>
      <c r="K34" s="102">
        <f t="shared" si="2"/>
        <v>179</v>
      </c>
    </row>
    <row r="35" spans="1:11" ht="15" customHeight="1" x14ac:dyDescent="0.25">
      <c r="A35" s="11">
        <v>312</v>
      </c>
      <c r="B35" s="97" t="s">
        <v>31</v>
      </c>
      <c r="C35" s="97" t="s">
        <v>32</v>
      </c>
      <c r="D35" s="94"/>
      <c r="E35" s="94">
        <v>117</v>
      </c>
      <c r="F35" s="2">
        <v>17</v>
      </c>
      <c r="G35" s="2">
        <v>18</v>
      </c>
      <c r="H35" s="2">
        <v>21</v>
      </c>
      <c r="I35" s="1">
        <f t="shared" si="0"/>
        <v>56</v>
      </c>
      <c r="J35" s="102"/>
      <c r="K35" s="102">
        <f t="shared" si="2"/>
        <v>173</v>
      </c>
    </row>
    <row r="36" spans="1:11" ht="15" customHeight="1" x14ac:dyDescent="0.25">
      <c r="A36" s="11">
        <v>211</v>
      </c>
      <c r="B36" s="97" t="s">
        <v>235</v>
      </c>
      <c r="C36" s="97" t="s">
        <v>236</v>
      </c>
      <c r="D36" s="94"/>
      <c r="E36" s="94">
        <v>0</v>
      </c>
      <c r="F36" s="2">
        <v>18</v>
      </c>
      <c r="G36" s="2">
        <v>21</v>
      </c>
      <c r="H36" s="2">
        <v>17</v>
      </c>
      <c r="I36" s="1">
        <f t="shared" si="0"/>
        <v>56</v>
      </c>
      <c r="J36" s="102"/>
      <c r="K36" s="102">
        <f t="shared" si="2"/>
        <v>56</v>
      </c>
    </row>
    <row r="37" spans="1:11" ht="15" customHeight="1" x14ac:dyDescent="0.25">
      <c r="A37" s="11">
        <v>232</v>
      </c>
      <c r="B37" s="97" t="s">
        <v>241</v>
      </c>
      <c r="C37" s="97" t="s">
        <v>242</v>
      </c>
      <c r="D37" s="94" t="s">
        <v>139</v>
      </c>
      <c r="E37" s="94">
        <v>122</v>
      </c>
      <c r="F37" s="2">
        <v>20</v>
      </c>
      <c r="G37" s="2">
        <v>19</v>
      </c>
      <c r="H37" s="2">
        <v>17</v>
      </c>
      <c r="I37" s="1">
        <f t="shared" si="0"/>
        <v>56</v>
      </c>
      <c r="J37" s="102"/>
      <c r="K37" s="102">
        <f t="shared" si="2"/>
        <v>178</v>
      </c>
    </row>
    <row r="38" spans="1:11" x14ac:dyDescent="0.25">
      <c r="A38" s="11">
        <v>271</v>
      </c>
      <c r="B38" s="97" t="s">
        <v>254</v>
      </c>
      <c r="C38" s="97" t="s">
        <v>255</v>
      </c>
      <c r="D38" s="94" t="s">
        <v>170</v>
      </c>
      <c r="E38" s="94">
        <v>111</v>
      </c>
      <c r="F38" s="2">
        <v>19</v>
      </c>
      <c r="G38" s="2">
        <v>22</v>
      </c>
      <c r="H38" s="2">
        <v>15</v>
      </c>
      <c r="I38" s="1">
        <f t="shared" si="0"/>
        <v>56</v>
      </c>
      <c r="J38" s="102"/>
      <c r="K38" s="102">
        <f t="shared" si="2"/>
        <v>167</v>
      </c>
    </row>
    <row r="39" spans="1:11" x14ac:dyDescent="0.25">
      <c r="A39" s="11">
        <v>186</v>
      </c>
      <c r="B39" s="97" t="s">
        <v>42</v>
      </c>
      <c r="C39" s="97" t="s">
        <v>232</v>
      </c>
      <c r="D39" s="94" t="s">
        <v>139</v>
      </c>
      <c r="E39" s="94">
        <v>0</v>
      </c>
      <c r="F39" s="2">
        <v>18</v>
      </c>
      <c r="G39" s="2">
        <v>20</v>
      </c>
      <c r="H39" s="2">
        <v>17</v>
      </c>
      <c r="I39" s="1">
        <f t="shared" si="0"/>
        <v>55</v>
      </c>
      <c r="J39" s="102"/>
      <c r="K39" s="102">
        <f t="shared" si="2"/>
        <v>55</v>
      </c>
    </row>
    <row r="40" spans="1:11" x14ac:dyDescent="0.25">
      <c r="A40" s="11">
        <v>119</v>
      </c>
      <c r="B40" s="97" t="s">
        <v>192</v>
      </c>
      <c r="C40" s="97" t="s">
        <v>194</v>
      </c>
      <c r="D40" s="94" t="s">
        <v>139</v>
      </c>
      <c r="E40" s="94">
        <v>0</v>
      </c>
      <c r="F40" s="2">
        <v>17</v>
      </c>
      <c r="G40" s="2">
        <v>18</v>
      </c>
      <c r="H40" s="2">
        <v>19</v>
      </c>
      <c r="I40" s="1">
        <f t="shared" si="0"/>
        <v>54</v>
      </c>
      <c r="J40" s="102"/>
      <c r="K40" s="102">
        <f t="shared" si="2"/>
        <v>54</v>
      </c>
    </row>
    <row r="41" spans="1:11" x14ac:dyDescent="0.25">
      <c r="A41" s="15">
        <v>115</v>
      </c>
      <c r="B41" s="97" t="s">
        <v>190</v>
      </c>
      <c r="C41" s="97" t="s">
        <v>191</v>
      </c>
      <c r="D41" s="94" t="s">
        <v>215</v>
      </c>
      <c r="E41" s="94">
        <v>123</v>
      </c>
      <c r="F41" s="2">
        <v>17</v>
      </c>
      <c r="G41" s="2">
        <v>18</v>
      </c>
      <c r="H41" s="2">
        <v>18</v>
      </c>
      <c r="I41" s="1">
        <f t="shared" si="0"/>
        <v>53</v>
      </c>
      <c r="J41" s="102"/>
      <c r="K41" s="102">
        <f t="shared" si="2"/>
        <v>176</v>
      </c>
    </row>
    <row r="42" spans="1:11" x14ac:dyDescent="0.25">
      <c r="A42" s="11">
        <v>160</v>
      </c>
      <c r="B42" s="97" t="s">
        <v>218</v>
      </c>
      <c r="C42" s="97" t="s">
        <v>219</v>
      </c>
      <c r="D42" s="94" t="s">
        <v>139</v>
      </c>
      <c r="E42" s="94">
        <v>113</v>
      </c>
      <c r="F42" s="2">
        <v>17</v>
      </c>
      <c r="G42" s="2">
        <v>18</v>
      </c>
      <c r="H42" s="2">
        <v>17</v>
      </c>
      <c r="I42" s="1">
        <f t="shared" si="0"/>
        <v>52</v>
      </c>
      <c r="J42" s="102"/>
      <c r="K42" s="102">
        <f t="shared" si="2"/>
        <v>165</v>
      </c>
    </row>
    <row r="43" spans="1:11" x14ac:dyDescent="0.25">
      <c r="A43" s="11">
        <v>250</v>
      </c>
      <c r="B43" s="97" t="s">
        <v>247</v>
      </c>
      <c r="C43" s="97" t="s">
        <v>248</v>
      </c>
      <c r="D43" s="94" t="s">
        <v>215</v>
      </c>
      <c r="E43" s="94">
        <v>122.5</v>
      </c>
      <c r="F43" s="2">
        <v>15</v>
      </c>
      <c r="G43" s="2">
        <v>17</v>
      </c>
      <c r="H43" s="2">
        <v>19</v>
      </c>
      <c r="I43" s="1">
        <f t="shared" si="0"/>
        <v>51</v>
      </c>
      <c r="J43" s="102"/>
      <c r="K43" s="102">
        <f t="shared" si="2"/>
        <v>173.5</v>
      </c>
    </row>
    <row r="44" spans="1:11" x14ac:dyDescent="0.25">
      <c r="A44" s="11">
        <v>164</v>
      </c>
      <c r="B44" s="97" t="s">
        <v>220</v>
      </c>
      <c r="C44" s="97" t="s">
        <v>221</v>
      </c>
      <c r="D44" s="94" t="s">
        <v>170</v>
      </c>
      <c r="E44" s="94">
        <v>109</v>
      </c>
      <c r="F44" s="2">
        <v>18</v>
      </c>
      <c r="G44" s="2">
        <v>18</v>
      </c>
      <c r="H44" s="2">
        <v>15</v>
      </c>
      <c r="I44" s="1">
        <f t="shared" si="0"/>
        <v>51</v>
      </c>
      <c r="J44" s="102"/>
      <c r="K44" s="102">
        <f t="shared" si="2"/>
        <v>160</v>
      </c>
    </row>
    <row r="45" spans="1:11" x14ac:dyDescent="0.25">
      <c r="A45" s="11">
        <v>243</v>
      </c>
      <c r="B45" s="97" t="s">
        <v>245</v>
      </c>
      <c r="C45" s="97" t="s">
        <v>246</v>
      </c>
      <c r="D45" s="94" t="s">
        <v>215</v>
      </c>
      <c r="E45" s="94">
        <v>112</v>
      </c>
      <c r="F45" s="2">
        <v>18</v>
      </c>
      <c r="G45" s="2">
        <v>15</v>
      </c>
      <c r="H45" s="2">
        <v>18</v>
      </c>
      <c r="I45" s="1">
        <f t="shared" si="0"/>
        <v>51</v>
      </c>
      <c r="J45" s="102"/>
      <c r="K45" s="102">
        <f t="shared" si="2"/>
        <v>163</v>
      </c>
    </row>
    <row r="46" spans="1:11" x14ac:dyDescent="0.25">
      <c r="A46" s="15">
        <v>284</v>
      </c>
      <c r="B46" s="97" t="s">
        <v>257</v>
      </c>
      <c r="C46" s="97" t="s">
        <v>258</v>
      </c>
      <c r="D46" s="94" t="s">
        <v>139</v>
      </c>
      <c r="E46" s="94">
        <v>109</v>
      </c>
      <c r="F46" s="2">
        <v>16</v>
      </c>
      <c r="G46" s="2">
        <v>16</v>
      </c>
      <c r="H46" s="2">
        <v>19</v>
      </c>
      <c r="I46" s="1">
        <f t="shared" si="0"/>
        <v>51</v>
      </c>
      <c r="J46" s="102"/>
      <c r="K46" s="102">
        <f t="shared" si="2"/>
        <v>160</v>
      </c>
    </row>
    <row r="47" spans="1:11" x14ac:dyDescent="0.25">
      <c r="A47" s="11">
        <v>231</v>
      </c>
      <c r="B47" s="97" t="s">
        <v>239</v>
      </c>
      <c r="C47" s="97" t="s">
        <v>240</v>
      </c>
      <c r="D47" s="94" t="s">
        <v>139</v>
      </c>
      <c r="E47" s="94">
        <v>111</v>
      </c>
      <c r="F47" s="2">
        <v>17</v>
      </c>
      <c r="G47" s="2">
        <v>19</v>
      </c>
      <c r="H47" s="2">
        <v>13</v>
      </c>
      <c r="I47" s="1">
        <f t="shared" si="0"/>
        <v>49</v>
      </c>
      <c r="J47" s="102"/>
      <c r="K47" s="102">
        <f t="shared" si="2"/>
        <v>160</v>
      </c>
    </row>
    <row r="48" spans="1:11" x14ac:dyDescent="0.25">
      <c r="A48" s="11">
        <v>190</v>
      </c>
      <c r="B48" s="97" t="s">
        <v>233</v>
      </c>
      <c r="C48" s="97" t="s">
        <v>234</v>
      </c>
      <c r="D48" s="94" t="s">
        <v>170</v>
      </c>
      <c r="E48" s="94">
        <v>93</v>
      </c>
      <c r="F48" s="2">
        <v>14</v>
      </c>
      <c r="G48" s="2">
        <v>18</v>
      </c>
      <c r="H48" s="2">
        <v>16</v>
      </c>
      <c r="I48" s="1">
        <f t="shared" si="0"/>
        <v>48</v>
      </c>
      <c r="J48" s="102"/>
      <c r="K48" s="102">
        <f t="shared" si="2"/>
        <v>141</v>
      </c>
    </row>
    <row r="49" spans="1:11" x14ac:dyDescent="0.25">
      <c r="A49" s="11">
        <v>308</v>
      </c>
      <c r="B49" s="97" t="s">
        <v>209</v>
      </c>
      <c r="C49" s="97" t="s">
        <v>210</v>
      </c>
      <c r="D49" s="94" t="s">
        <v>211</v>
      </c>
      <c r="E49" s="94" t="s">
        <v>211</v>
      </c>
      <c r="F49" s="2">
        <v>9</v>
      </c>
      <c r="G49" s="2">
        <v>12</v>
      </c>
      <c r="H49" s="2">
        <v>20</v>
      </c>
      <c r="I49" s="1">
        <f t="shared" si="0"/>
        <v>41</v>
      </c>
      <c r="J49" s="102"/>
      <c r="K49" s="102" t="s">
        <v>211</v>
      </c>
    </row>
    <row r="50" spans="1:11" x14ac:dyDescent="0.25">
      <c r="A50" s="11">
        <v>142</v>
      </c>
      <c r="B50" s="97" t="s">
        <v>212</v>
      </c>
      <c r="C50" s="97" t="s">
        <v>214</v>
      </c>
      <c r="D50" s="94" t="s">
        <v>215</v>
      </c>
      <c r="E50" s="94">
        <v>106</v>
      </c>
      <c r="F50" s="2">
        <v>12</v>
      </c>
      <c r="G50" s="2">
        <v>16</v>
      </c>
      <c r="H50" s="2">
        <v>10</v>
      </c>
      <c r="I50" s="1">
        <f t="shared" si="0"/>
        <v>38</v>
      </c>
      <c r="J50" s="102"/>
      <c r="K50" s="102">
        <f>SUM(I50:J50,E50)</f>
        <v>144</v>
      </c>
    </row>
    <row r="51" spans="1:11" x14ac:dyDescent="0.25">
      <c r="G51" s="7"/>
      <c r="H51" s="8"/>
    </row>
    <row r="52" spans="1:11" x14ac:dyDescent="0.25">
      <c r="G52" s="7"/>
      <c r="H52" s="8"/>
    </row>
    <row r="53" spans="1:11" x14ac:dyDescent="0.25">
      <c r="G53" s="7"/>
      <c r="H53" s="8"/>
    </row>
    <row r="54" spans="1:11" x14ac:dyDescent="0.25">
      <c r="G54" s="7"/>
      <c r="H54" s="8"/>
    </row>
    <row r="55" spans="1:11" x14ac:dyDescent="0.25">
      <c r="G55" s="7"/>
      <c r="H55" s="8"/>
    </row>
    <row r="56" spans="1:11" x14ac:dyDescent="0.25">
      <c r="G56" s="7"/>
      <c r="H56" s="8"/>
    </row>
    <row r="57" spans="1:11" x14ac:dyDescent="0.25">
      <c r="G57" s="7"/>
      <c r="H57" s="8"/>
    </row>
    <row r="58" spans="1:11" x14ac:dyDescent="0.25">
      <c r="G58" s="7"/>
      <c r="H58" s="8"/>
    </row>
    <row r="59" spans="1:11" x14ac:dyDescent="0.25">
      <c r="G59" s="7"/>
      <c r="H59" s="8"/>
    </row>
    <row r="60" spans="1:11" x14ac:dyDescent="0.25">
      <c r="G60" s="7"/>
      <c r="H60" s="8"/>
    </row>
    <row r="61" spans="1:11" x14ac:dyDescent="0.25">
      <c r="G61" s="7"/>
      <c r="H61" s="8"/>
    </row>
    <row r="62" spans="1:11" x14ac:dyDescent="0.25">
      <c r="G62" s="7"/>
      <c r="H62" s="8"/>
    </row>
    <row r="63" spans="1:11" x14ac:dyDescent="0.25">
      <c r="G63" s="7"/>
      <c r="H63" s="8"/>
    </row>
    <row r="64" spans="1:11" x14ac:dyDescent="0.25">
      <c r="G64" s="7"/>
      <c r="H64" s="8"/>
    </row>
    <row r="65" spans="7:8" x14ac:dyDescent="0.25">
      <c r="G65" s="7"/>
      <c r="H65" s="8"/>
    </row>
    <row r="66" spans="7:8" x14ac:dyDescent="0.25">
      <c r="G66" s="7"/>
      <c r="H66" s="8"/>
    </row>
    <row r="67" spans="7:8" x14ac:dyDescent="0.25">
      <c r="G67" s="7"/>
      <c r="H67" s="8"/>
    </row>
    <row r="68" spans="7:8" x14ac:dyDescent="0.25">
      <c r="G68" s="7"/>
      <c r="H68" s="8"/>
    </row>
    <row r="69" spans="7:8" x14ac:dyDescent="0.25">
      <c r="G69" s="7"/>
      <c r="H69" s="8"/>
    </row>
    <row r="70" spans="7:8" x14ac:dyDescent="0.25">
      <c r="G70" s="7"/>
      <c r="H70" s="8"/>
    </row>
  </sheetData>
  <sortState ref="A2:I41">
    <sortCondition descending="1" ref="I2:I41"/>
  </sortState>
  <mergeCells count="1">
    <mergeCell ref="A1:K1"/>
  </mergeCells>
  <conditionalFormatting sqref="G71:H1048576 D51:E1048576">
    <cfRule type="cellIs" dxfId="6" priority="8" operator="equal">
      <formula>25</formula>
    </cfRule>
  </conditionalFormatting>
  <conditionalFormatting sqref="H51:H70">
    <cfRule type="cellIs" dxfId="5" priority="7" stopIfTrue="1" operator="equal">
      <formula>25</formula>
    </cfRule>
  </conditionalFormatting>
  <conditionalFormatting sqref="F10:H10">
    <cfRule type="cellIs" dxfId="4" priority="3" stopIfTrue="1" operator="equal">
      <formula>25</formula>
    </cfRule>
  </conditionalFormatting>
  <conditionalFormatting sqref="F11:H50">
    <cfRule type="cellIs" dxfId="3" priority="4" stopIfTrue="1" operator="equal">
      <formula>25</formula>
    </cfRule>
  </conditionalFormatting>
  <conditionalFormatting sqref="C2:F2 D6:F6 I3:I5">
    <cfRule type="cellIs" dxfId="2" priority="1" operator="equal">
      <formula>25</formula>
    </cfRule>
  </conditionalFormatting>
  <conditionalFormatting sqref="D9:F9 I7:I8">
    <cfRule type="cellIs" dxfId="1" priority="2" operator="equal">
      <formula>25</formula>
    </cfRule>
  </conditionalFormatting>
  <printOptions horizontalCentered="1"/>
  <pageMargins left="0.25" right="0.25" top="0.25" bottom="0.25" header="0.3" footer="0.3"/>
  <pageSetup scale="60" orientation="portrait" r:id="rId1"/>
  <rowBreaks count="1" manualBreakCount="1">
    <brk id="37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N12"/>
  <sheetViews>
    <sheetView zoomScaleNormal="100" workbookViewId="0">
      <selection activeCell="O33" sqref="O33"/>
    </sheetView>
  </sheetViews>
  <sheetFormatPr defaultRowHeight="15" x14ac:dyDescent="0.25"/>
  <cols>
    <col min="1" max="1" width="14.28515625" style="14" bestFit="1" customWidth="1"/>
    <col min="2" max="2" width="14.85546875" style="14" bestFit="1" customWidth="1"/>
    <col min="3" max="3" width="9.42578125" style="14" bestFit="1" customWidth="1"/>
    <col min="4" max="8" width="9.140625" style="14"/>
    <col min="9" max="9" width="14.28515625" style="14" bestFit="1" customWidth="1"/>
    <col min="10" max="10" width="14.85546875" style="14" bestFit="1" customWidth="1"/>
    <col min="11" max="16384" width="9.140625" style="14"/>
  </cols>
  <sheetData>
    <row r="1" spans="1:14" ht="20.25" x14ac:dyDescent="0.3">
      <c r="A1" s="106" t="s">
        <v>425</v>
      </c>
      <c r="B1" s="106"/>
      <c r="C1" s="106"/>
      <c r="D1" s="106"/>
      <c r="E1" s="106"/>
      <c r="F1" s="106"/>
      <c r="G1" s="106"/>
      <c r="H1" s="96"/>
      <c r="I1" s="106" t="s">
        <v>425</v>
      </c>
      <c r="J1" s="106"/>
      <c r="K1" s="106"/>
      <c r="L1" s="106"/>
      <c r="M1" s="106"/>
      <c r="N1" s="106"/>
    </row>
    <row r="2" spans="1:14" ht="15.75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 ht="15.75" x14ac:dyDescent="0.25">
      <c r="A3" s="107" t="s">
        <v>154</v>
      </c>
      <c r="B3" s="107"/>
      <c r="C3" s="107"/>
      <c r="D3" s="107"/>
      <c r="E3" s="107"/>
      <c r="F3" s="107"/>
      <c r="G3" s="110"/>
      <c r="H3" s="85"/>
      <c r="I3" s="107" t="s">
        <v>155</v>
      </c>
      <c r="J3" s="107"/>
      <c r="K3" s="107"/>
      <c r="L3" s="107"/>
      <c r="M3" s="107"/>
      <c r="N3" s="107"/>
    </row>
    <row r="4" spans="1:14" ht="15.75" x14ac:dyDescent="0.25">
      <c r="A4" s="71" t="s">
        <v>156</v>
      </c>
      <c r="B4" s="71" t="s">
        <v>157</v>
      </c>
      <c r="C4" s="72" t="s">
        <v>158</v>
      </c>
      <c r="D4" s="72" t="s">
        <v>159</v>
      </c>
      <c r="E4" s="72" t="s">
        <v>160</v>
      </c>
      <c r="F4" s="72" t="s">
        <v>161</v>
      </c>
      <c r="G4" s="111"/>
      <c r="H4" s="85"/>
      <c r="I4" s="71" t="s">
        <v>156</v>
      </c>
      <c r="J4" s="71" t="s">
        <v>157</v>
      </c>
      <c r="K4" s="72" t="s">
        <v>158</v>
      </c>
      <c r="L4" s="72" t="s">
        <v>159</v>
      </c>
      <c r="M4" s="72" t="s">
        <v>160</v>
      </c>
      <c r="N4" s="72" t="s">
        <v>161</v>
      </c>
    </row>
    <row r="5" spans="1:14" ht="15.75" x14ac:dyDescent="0.25">
      <c r="A5" s="73" t="s">
        <v>333</v>
      </c>
      <c r="B5" s="74" t="s">
        <v>334</v>
      </c>
      <c r="C5" s="75">
        <v>122</v>
      </c>
      <c r="D5" s="76"/>
      <c r="E5" s="77">
        <v>43</v>
      </c>
      <c r="F5" s="78">
        <v>1</v>
      </c>
      <c r="G5" s="112"/>
      <c r="H5" s="86"/>
      <c r="I5" s="73" t="s">
        <v>205</v>
      </c>
      <c r="J5" s="74" t="s">
        <v>206</v>
      </c>
      <c r="K5" s="75">
        <v>68</v>
      </c>
      <c r="L5" s="76"/>
      <c r="M5" s="77">
        <v>43</v>
      </c>
      <c r="N5" s="78">
        <v>1</v>
      </c>
    </row>
    <row r="6" spans="1:14" ht="15.75" x14ac:dyDescent="0.25">
      <c r="A6" s="73" t="s">
        <v>316</v>
      </c>
      <c r="B6" s="74" t="s">
        <v>438</v>
      </c>
      <c r="C6" s="75">
        <v>120</v>
      </c>
      <c r="D6" s="76" t="s">
        <v>439</v>
      </c>
      <c r="E6" s="77">
        <v>42</v>
      </c>
      <c r="F6" s="72">
        <v>2</v>
      </c>
      <c r="G6" s="111"/>
      <c r="H6" s="85"/>
      <c r="I6" s="73" t="s">
        <v>261</v>
      </c>
      <c r="J6" s="74" t="s">
        <v>10</v>
      </c>
      <c r="K6" s="75">
        <v>67</v>
      </c>
      <c r="L6" s="76" t="s">
        <v>426</v>
      </c>
      <c r="M6" s="77">
        <v>42</v>
      </c>
      <c r="N6" s="72">
        <v>2</v>
      </c>
    </row>
    <row r="7" spans="1:14" ht="15.75" x14ac:dyDescent="0.25">
      <c r="A7" s="73" t="s">
        <v>324</v>
      </c>
      <c r="B7" s="74" t="s">
        <v>325</v>
      </c>
      <c r="C7" s="75">
        <v>118</v>
      </c>
      <c r="D7" s="76"/>
      <c r="E7" s="77">
        <v>34</v>
      </c>
      <c r="F7" s="78">
        <v>3</v>
      </c>
      <c r="G7" s="112"/>
      <c r="H7" s="86"/>
      <c r="I7" s="73" t="s">
        <v>222</v>
      </c>
      <c r="J7" s="74" t="s">
        <v>223</v>
      </c>
      <c r="K7" s="75">
        <v>67</v>
      </c>
      <c r="L7" s="76" t="s">
        <v>427</v>
      </c>
      <c r="M7" s="77">
        <v>30</v>
      </c>
      <c r="N7" s="78">
        <v>3</v>
      </c>
    </row>
    <row r="8" spans="1:14" ht="15.75" x14ac:dyDescent="0.25">
      <c r="A8" s="73" t="s">
        <v>355</v>
      </c>
      <c r="B8" s="74" t="s">
        <v>356</v>
      </c>
      <c r="C8" s="75">
        <v>121</v>
      </c>
      <c r="D8" s="76"/>
      <c r="E8" s="77">
        <v>30</v>
      </c>
      <c r="F8" s="78">
        <v>4</v>
      </c>
      <c r="G8" s="112"/>
      <c r="H8" s="86"/>
      <c r="I8" s="73" t="s">
        <v>262</v>
      </c>
      <c r="J8" s="74" t="s">
        <v>263</v>
      </c>
      <c r="K8" s="75">
        <v>65</v>
      </c>
      <c r="L8" s="76" t="s">
        <v>427</v>
      </c>
      <c r="M8" s="77">
        <v>26</v>
      </c>
      <c r="N8" s="78">
        <v>4</v>
      </c>
    </row>
    <row r="9" spans="1:14" ht="15.75" x14ac:dyDescent="0.25">
      <c r="A9" s="73" t="s">
        <v>307</v>
      </c>
      <c r="B9" s="74" t="s">
        <v>132</v>
      </c>
      <c r="C9" s="75">
        <v>120</v>
      </c>
      <c r="D9" s="76" t="s">
        <v>427</v>
      </c>
      <c r="E9" s="77">
        <v>25</v>
      </c>
      <c r="F9" s="78">
        <v>5</v>
      </c>
      <c r="G9" s="112"/>
      <c r="H9" s="86"/>
      <c r="I9" s="73" t="s">
        <v>212</v>
      </c>
      <c r="J9" s="74" t="s">
        <v>213</v>
      </c>
      <c r="K9" s="75">
        <v>65</v>
      </c>
      <c r="L9" s="76" t="s">
        <v>428</v>
      </c>
      <c r="M9" s="77">
        <v>20</v>
      </c>
      <c r="N9" s="79">
        <v>5</v>
      </c>
    </row>
    <row r="10" spans="1:14" ht="15.75" x14ac:dyDescent="0.25">
      <c r="A10" s="73" t="s">
        <v>404</v>
      </c>
      <c r="B10" s="74" t="s">
        <v>405</v>
      </c>
      <c r="C10" s="75">
        <v>119</v>
      </c>
      <c r="D10" s="76"/>
      <c r="E10" s="77">
        <v>21</v>
      </c>
      <c r="F10" s="72">
        <v>6</v>
      </c>
      <c r="G10" s="111"/>
      <c r="H10" s="85"/>
      <c r="I10" s="73" t="s">
        <v>256</v>
      </c>
      <c r="J10" s="74" t="s">
        <v>229</v>
      </c>
      <c r="K10" s="75">
        <v>67</v>
      </c>
      <c r="L10" s="76" t="s">
        <v>429</v>
      </c>
      <c r="M10" s="77">
        <v>17</v>
      </c>
      <c r="N10" s="72">
        <v>6</v>
      </c>
    </row>
    <row r="11" spans="1:14" ht="15.75" x14ac:dyDescent="0.25">
      <c r="A11" s="73"/>
      <c r="B11" s="74"/>
      <c r="C11" s="75"/>
      <c r="D11" s="76"/>
      <c r="E11" s="77"/>
      <c r="F11" s="72"/>
      <c r="G11" s="111"/>
      <c r="H11" s="85"/>
      <c r="I11" s="73"/>
      <c r="J11" s="74"/>
      <c r="K11" s="75"/>
      <c r="L11" s="76"/>
      <c r="M11" s="77"/>
      <c r="N11" s="72"/>
    </row>
    <row r="12" spans="1:14" ht="15.75" x14ac:dyDescent="0.25">
      <c r="A12" s="73"/>
      <c r="B12" s="74"/>
      <c r="C12" s="75"/>
      <c r="D12" s="76"/>
      <c r="E12" s="77"/>
      <c r="F12" s="78"/>
      <c r="G12" s="112"/>
      <c r="H12" s="86"/>
      <c r="I12" s="73"/>
      <c r="J12" s="74"/>
      <c r="K12" s="75"/>
      <c r="L12" s="76"/>
      <c r="M12" s="77"/>
      <c r="N12" s="78"/>
    </row>
  </sheetData>
  <mergeCells count="4">
    <mergeCell ref="A1:G1"/>
    <mergeCell ref="I1:N1"/>
    <mergeCell ref="I3:N3"/>
    <mergeCell ref="A3:F3"/>
  </mergeCells>
  <printOptions horizontalCentered="1" verticalCentered="1"/>
  <pageMargins left="0.25" right="0.25" top="0.25" bottom="0.25" header="0.3" footer="0.3"/>
  <pageSetup scale="68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Men's Skeet</vt:lpstr>
      <vt:lpstr>Women's Skeet</vt:lpstr>
      <vt:lpstr>Skeet Finals</vt:lpstr>
      <vt:lpstr>Men's Trap</vt:lpstr>
      <vt:lpstr>Women's Trap</vt:lpstr>
      <vt:lpstr>Trap Finals</vt:lpstr>
      <vt:lpstr>'Men''s Skeet'!Print_Area</vt:lpstr>
      <vt:lpstr>'Men''s Trap'!Print_Area</vt:lpstr>
      <vt:lpstr>'Women''s Skeet'!Print_Area</vt:lpstr>
      <vt:lpstr>'Women''s Trap'!Print_Area</vt:lpstr>
    </vt:vector>
  </TitlesOfParts>
  <Company>U.S. Olympic Committee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Alex Szablewski</cp:lastModifiedBy>
  <cp:revision/>
  <cp:lastPrinted>2017-05-27T20:51:56Z</cp:lastPrinted>
  <dcterms:created xsi:type="dcterms:W3CDTF">2014-11-06T15:53:13Z</dcterms:created>
  <dcterms:modified xsi:type="dcterms:W3CDTF">2017-05-27T20:52:16Z</dcterms:modified>
</cp:coreProperties>
</file>